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HERRON\Downloads\"/>
    </mc:Choice>
  </mc:AlternateContent>
  <xr:revisionPtr revIDLastSave="0" documentId="13_ncr:1_{D952FC3C-5F3F-4632-A745-C7F35EA5EC1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ATRIZ OPERATIVA SIVA 2024 " sheetId="1" r:id="rId1"/>
    <sheet name="Cambios OP" sheetId="4" r:id="rId2"/>
    <sheet name="Criterios de valoración" sheetId="2" r:id="rId3"/>
    <sheet name="LISTAS" sheetId="3" state="hidden" r:id="rId4"/>
  </sheets>
  <definedNames>
    <definedName name="_xlnm._FilterDatabase" localSheetId="0" hidden="1">'MATRIZ OPERATIVA SIVA 2024 '!$A$7:$AD$43</definedName>
    <definedName name="_xlnm.Print_Area" localSheetId="2">'Criterios de valoración'!$A$1:$K$2</definedName>
    <definedName name="_xlnm.Print_Area" localSheetId="0">'MATRIZ OPERATIVA SIVA 2024 '!$A$1:$AD$43</definedName>
    <definedName name="Biológico">LISTAS!$A$3:$A$10</definedName>
    <definedName name="Biomecánico">LISTAS!$E$3:$E$6</definedName>
    <definedName name="Condiciones">LISTAS!$F$3:$F$10</definedName>
    <definedName name="Fenómenos">LISTAS!$G$3:$G$8</definedName>
    <definedName name="Físico">LISTAS!$B$3:$B$9</definedName>
    <definedName name="Psicosocial">LISTAS!$D$3:$D$8</definedName>
    <definedName name="Químico">LISTAS!$C$3:$C$8</definedName>
    <definedName name="_xlnm.Print_Titles" localSheetId="0">'MATRIZ OPERATIVA SIVA 2024 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9" i="1" l="1"/>
  <c r="U19" i="1" s="1"/>
  <c r="T34" i="1"/>
  <c r="W34" i="1" s="1"/>
  <c r="X34" i="1" s="1"/>
  <c r="T33" i="1"/>
  <c r="U33" i="1" s="1"/>
  <c r="X29" i="1"/>
  <c r="U29" i="1"/>
  <c r="T39" i="1"/>
  <c r="W39" i="1" s="1"/>
  <c r="X39" i="1" s="1"/>
  <c r="T21" i="1"/>
  <c r="W21" i="1" s="1"/>
  <c r="X21" i="1" s="1"/>
  <c r="T11" i="1"/>
  <c r="W11" i="1" s="1"/>
  <c r="X11" i="1" s="1"/>
  <c r="U34" i="1" l="1"/>
  <c r="W19" i="1"/>
  <c r="X19" i="1" s="1"/>
  <c r="W33" i="1"/>
  <c r="X33" i="1" s="1"/>
  <c r="U39" i="1"/>
  <c r="U21" i="1"/>
  <c r="U11" i="1"/>
  <c r="T35" i="1"/>
  <c r="U35" i="1" s="1"/>
  <c r="T37" i="1"/>
  <c r="U37" i="1" s="1"/>
  <c r="W37" i="1" l="1"/>
  <c r="X37" i="1" s="1"/>
  <c r="W35" i="1"/>
  <c r="X35" i="1" s="1"/>
  <c r="T38" i="1"/>
  <c r="U38" i="1" s="1"/>
  <c r="W38" i="1" l="1"/>
  <c r="X38" i="1" s="1"/>
  <c r="T32" i="1" l="1"/>
  <c r="U32" i="1" s="1"/>
  <c r="T27" i="1"/>
  <c r="U27" i="1" s="1"/>
  <c r="T13" i="1"/>
  <c r="W13" i="1" s="1"/>
  <c r="X13" i="1" s="1"/>
  <c r="W32" i="1" l="1"/>
  <c r="X32" i="1" s="1"/>
  <c r="W27" i="1"/>
  <c r="X27" i="1" s="1"/>
  <c r="U13" i="1"/>
  <c r="T15" i="1" l="1"/>
  <c r="W15" i="1" s="1"/>
  <c r="X15" i="1" s="1"/>
  <c r="U15" i="1" l="1"/>
  <c r="T43" i="1" l="1"/>
  <c r="U43" i="1" s="1"/>
  <c r="T42" i="1"/>
  <c r="U42" i="1" s="1"/>
  <c r="T41" i="1"/>
  <c r="U41" i="1" s="1"/>
  <c r="T40" i="1"/>
  <c r="U40" i="1" s="1"/>
  <c r="T36" i="1"/>
  <c r="U36" i="1" s="1"/>
  <c r="T31" i="1"/>
  <c r="U31" i="1" s="1"/>
  <c r="T30" i="1"/>
  <c r="U30" i="1" s="1"/>
  <c r="T28" i="1"/>
  <c r="U28" i="1" s="1"/>
  <c r="T25" i="1"/>
  <c r="U25" i="1" s="1"/>
  <c r="T24" i="1"/>
  <c r="U24" i="1" s="1"/>
  <c r="T23" i="1"/>
  <c r="U23" i="1" s="1"/>
  <c r="T22" i="1"/>
  <c r="U22" i="1" s="1"/>
  <c r="T20" i="1"/>
  <c r="U20" i="1" s="1"/>
  <c r="T18" i="1"/>
  <c r="U18" i="1" s="1"/>
  <c r="T17" i="1"/>
  <c r="U17" i="1" s="1"/>
  <c r="T16" i="1"/>
  <c r="U16" i="1" s="1"/>
  <c r="T12" i="1"/>
  <c r="U12" i="1" s="1"/>
  <c r="T10" i="1"/>
  <c r="U10" i="1" s="1"/>
  <c r="W41" i="1" l="1"/>
  <c r="X41" i="1" s="1"/>
  <c r="W18" i="1"/>
  <c r="X18" i="1" s="1"/>
  <c r="W23" i="1"/>
  <c r="X23" i="1" s="1"/>
  <c r="W16" i="1"/>
  <c r="X16" i="1" s="1"/>
  <c r="W36" i="1"/>
  <c r="X36" i="1" s="1"/>
  <c r="W25" i="1"/>
  <c r="X25" i="1" s="1"/>
  <c r="W30" i="1"/>
  <c r="X30" i="1" s="1"/>
  <c r="W43" i="1"/>
  <c r="X43" i="1" s="1"/>
  <c r="W10" i="1"/>
  <c r="X10" i="1" s="1"/>
  <c r="W12" i="1"/>
  <c r="X12" i="1" s="1"/>
  <c r="W17" i="1"/>
  <c r="X17" i="1" s="1"/>
  <c r="W20" i="1"/>
  <c r="X20" i="1" s="1"/>
  <c r="W22" i="1"/>
  <c r="X22" i="1" s="1"/>
  <c r="W24" i="1"/>
  <c r="X24" i="1" s="1"/>
  <c r="W28" i="1"/>
  <c r="X28" i="1" s="1"/>
  <c r="W31" i="1"/>
  <c r="X31" i="1" s="1"/>
  <c r="W40" i="1"/>
  <c r="X40" i="1" s="1"/>
  <c r="W42" i="1"/>
  <c r="X42" i="1" s="1"/>
  <c r="B12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COORDHSEQ</author>
  </authors>
  <commentList>
    <comment ref="V7" authorId="0" shapeId="0" xr:uid="{00000000-0006-0000-0000-000001000000}">
      <text>
        <r>
          <rPr>
            <sz val="9"/>
            <color indexed="81"/>
            <rFont val="Tahoma"/>
            <family val="2"/>
          </rPr>
          <t>NC - Nivel de consecuencIa
Leve - 10
Grave - 25
Muy grave - 60
Mortal o Catastrófico - 100</t>
        </r>
      </text>
    </comment>
    <comment ref="R9" authorId="0" shapeId="0" xr:uid="{00000000-0006-0000-0000-000002000000}">
      <text>
        <r>
          <rPr>
            <sz val="9"/>
            <color indexed="81"/>
            <rFont val="Tahoma"/>
            <family val="2"/>
          </rPr>
          <t>ND=Nivel de deficiencia
Bajo - 1
Medio - 2
Alto - 6
Muy Alto - 10</t>
        </r>
      </text>
    </comment>
    <comment ref="S9" authorId="0" shapeId="0" xr:uid="{00000000-0006-0000-0000-000003000000}">
      <text>
        <r>
          <rPr>
            <sz val="9"/>
            <color indexed="81"/>
            <rFont val="Tahoma"/>
            <family val="2"/>
          </rPr>
          <t>NE - Nivel de exposición
Esporadica - 1
Ocacional - 2
Frecuente - 3
Continua - 4</t>
        </r>
      </text>
    </comment>
  </commentList>
</comments>
</file>

<file path=xl/sharedStrings.xml><?xml version="1.0" encoding="utf-8"?>
<sst xmlns="http://schemas.openxmlformats.org/spreadsheetml/2006/main" count="826" uniqueCount="317">
  <si>
    <t>EPP</t>
  </si>
  <si>
    <t>TIPO DE CONTROL</t>
  </si>
  <si>
    <t xml:space="preserve">OTROS </t>
  </si>
  <si>
    <t>PROVEEDORES</t>
  </si>
  <si>
    <t>CONTRATISTA</t>
  </si>
  <si>
    <t>CLIENTES</t>
  </si>
  <si>
    <t>PROPIA</t>
  </si>
  <si>
    <t>VISITANTES</t>
  </si>
  <si>
    <t>SUB CONTRATISTAS</t>
  </si>
  <si>
    <t>DIRECTO</t>
  </si>
  <si>
    <t xml:space="preserve">GRADO DE PELIGROSIDAD </t>
  </si>
  <si>
    <t xml:space="preserve">INSTALACIONES </t>
  </si>
  <si>
    <t>PERSONAL INVOLUCRADO</t>
  </si>
  <si>
    <t>TIPO</t>
  </si>
  <si>
    <t>ACTIVIDAD</t>
  </si>
  <si>
    <t>ÁREA</t>
  </si>
  <si>
    <t>NC</t>
  </si>
  <si>
    <t>CONTROLES</t>
  </si>
  <si>
    <t>CRITERIOS DE VALORACION GTC 45:2012</t>
  </si>
  <si>
    <t>GRADO</t>
  </si>
  <si>
    <t>MUY ALTO (MA)</t>
  </si>
  <si>
    <t xml:space="preserve">SE HA(N) DETECTADO PELIGRO(S) QUE DETERMINA(N) COMO POSIBLE LA GENERACION DE INCIDENTES O CONSECUENCIAS MUY SIGNIFICATIVAS, O LA EFICACIA DEL CONJUNTO DE MEDIDAS PREVENTIVAS EXISTENTES RESPECTO AL RIESGO ES NULA O NO EXISTE, O AMBOS </t>
  </si>
  <si>
    <t>ALTO (A)</t>
  </si>
  <si>
    <t>SE HA(N) DETECTADO PELIGRO(S) QUE PUEDAN DAR LUGAR A CONSECUENCIAS SIGNIFICATIVA(S) O LA EFICACIA DEL CONJUNTO DE MEDIDAS PREVENTIVAS EXISTENTES ES ALTA O AMBOS</t>
  </si>
  <si>
    <t>MEDIO (M)</t>
  </si>
  <si>
    <t>SE HA(N) DETECTADO PELIGROS QUE PUEDAN DAR LUGAR A CONSECUENCIAS POCO SIGNIFICATIVAS O DE MENOR IMPORTANCIA O LA EFICACIA DEL CONJUNTO DE MEDIDAS PREVENTIVAS EXISTENTE ES MODERADA O AMBOS.</t>
  </si>
  <si>
    <t>BAJO (B)</t>
  </si>
  <si>
    <t>NO SE ASIGNA VALOR</t>
  </si>
  <si>
    <t>NO SE HA DETECTADO CONSECUENCIA ALGUNA, O LA EFICACIA DEL CONJUNTO DE MEDIDAS PREVENTIVAS EXISTENTES ES ALTA, O AMBOS. EL RIESGO ESTA CONTROLADO.
ESTOS PELIGROS SE CLASIFICAN DIRECTAMENE EN EL NIVEL DE RIESGO DE INVENCIÓN CUATRO (IV)</t>
  </si>
  <si>
    <t>VALOR DE NE</t>
  </si>
  <si>
    <t>CONTINUA (EC)</t>
  </si>
  <si>
    <t>FRECUENTE (EF)</t>
  </si>
  <si>
    <t>LA SITUACION DE EXPOSICION SE PRESENTA VARIAS VECES DURANTE LA JORNADA LABORAL POR TIEMPOS CORTOS</t>
  </si>
  <si>
    <t>OCASIONAL (EO)</t>
  </si>
  <si>
    <t>NIVEL DE PROBABILIDAD</t>
  </si>
  <si>
    <t>NIVEL DE DEFICIENCIA (ND)</t>
  </si>
  <si>
    <t>MA-40</t>
  </si>
  <si>
    <t>MA-30</t>
  </si>
  <si>
    <t>A-20</t>
  </si>
  <si>
    <t>A-10</t>
  </si>
  <si>
    <t>MA-24</t>
  </si>
  <si>
    <t>A-18</t>
  </si>
  <si>
    <t>A-12</t>
  </si>
  <si>
    <t>M-6</t>
  </si>
  <si>
    <t>M-8</t>
  </si>
  <si>
    <t>B-4</t>
  </si>
  <si>
    <t>B-2</t>
  </si>
  <si>
    <t>NIVEL DE CONSECUENCIAS</t>
  </si>
  <si>
    <t>SIGNIFICADO</t>
  </si>
  <si>
    <t>DAÑOS PERSONALES</t>
  </si>
  <si>
    <t>MUERTE</t>
  </si>
  <si>
    <t>MUY GRAVE (MG)</t>
  </si>
  <si>
    <t>LESIONES O ENFERMEDADES GRAVES IRREPARABLES (INCAPACIDAD PERMANTE PARCIAL O INVALIDES)</t>
  </si>
  <si>
    <t>GRAVE (G)</t>
  </si>
  <si>
    <t>LESIONES O ENFERMEDADES CON INCAPACIDAD TEMPORAL (ILT)</t>
  </si>
  <si>
    <t>LEVE (L)</t>
  </si>
  <si>
    <t>LESIONES O ENFERMEDADES QUE NO REQUIEREN INCAPACIDAD</t>
  </si>
  <si>
    <t>NIVEL DE RIESGO 
NR = NP x NC</t>
  </si>
  <si>
    <t>40-24</t>
  </si>
  <si>
    <t xml:space="preserve"> 20-10</t>
  </si>
  <si>
    <t xml:space="preserve"> 8-6</t>
  </si>
  <si>
    <t xml:space="preserve"> 4-2</t>
  </si>
  <si>
    <t>NIVEL DE CONSECUENCIAS (NC)</t>
  </si>
  <si>
    <t>I
4000-2400</t>
  </si>
  <si>
    <t>I
2000-1200</t>
  </si>
  <si>
    <t>I
800-600</t>
  </si>
  <si>
    <t>II
400-200</t>
  </si>
  <si>
    <t>I
2400-1440</t>
  </si>
  <si>
    <t>I
1200-600</t>
  </si>
  <si>
    <t>II
480-360</t>
  </si>
  <si>
    <t>II 200
             III 100</t>
  </si>
  <si>
    <t>I
1000-600</t>
  </si>
  <si>
    <t>II
500-250</t>
  </si>
  <si>
    <t>II
200-150</t>
  </si>
  <si>
    <t>III
100-50</t>
  </si>
  <si>
    <t>II
400-240</t>
  </si>
  <si>
    <t>III
80-60</t>
  </si>
  <si>
    <t>III 40
               IV20</t>
  </si>
  <si>
    <t>VALOR</t>
  </si>
  <si>
    <t>ENTRE 40 Y 24</t>
  </si>
  <si>
    <t xml:space="preserve">SITUACION DEFICIENTE CON EXPOSICON CONTINUA, O MUY DEFICIENTE CON EXPOSICION FRECUENTE, NORMALMENTE LA MATERIALIZACION DE REISGO OCURRE CON FRECUENCIA </t>
  </si>
  <si>
    <t>ENTRE 20 Y 10</t>
  </si>
  <si>
    <t>SITUACION DEFICIENTE CON EXPOSICION FRECUENTE U OCASIONAL, O BIEN SITUACION MUY DEFICIENTE CON EXPOSICION OCASIONAL O ESPORADICA. LA MATERIALIZACION DEL RIESGO ES POSIBLE QUE SUCEDA VARIAS VECES EN LA VIDA LABORAL</t>
  </si>
  <si>
    <t>ENTRE 8 Y 6</t>
  </si>
  <si>
    <t>SITUACION DEFICIENTE CON EXPOSICIÓN ESPORADICA, O BIEN SITUACION MEJORABLE CON EXPOSICION CONTINUADA O FRECUENTE. ES POSIBLE QUE SUCEDA EL DAÑO ALGUNA VEZ</t>
  </si>
  <si>
    <t>ENTRE 4 Y 2</t>
  </si>
  <si>
    <t>SIGNIFICADO DEL NIVEL DE RIESGO</t>
  </si>
  <si>
    <t>VALOR DE NR</t>
  </si>
  <si>
    <t>4000-600</t>
  </si>
  <si>
    <t>SITUACION CRITICA. SUSPENDER ACTIVIDAD HASTA QUE EL RIESGO ESTE BAJO CONTROL. INTERVENCION URGENTE</t>
  </si>
  <si>
    <t>500-150</t>
  </si>
  <si>
    <t>CORREGIR Y ADOPTAR MEDIDAS DE CONTROL DE INMEDIATO. SIN EMBARGO, SUSPENDA ACTIVIDADES SI EL NIVEL DE RIESGO ESTA POR ENCIMA O IGUAL DE 360</t>
  </si>
  <si>
    <t>120-40</t>
  </si>
  <si>
    <t>MEJORAR SI ES POSIBLE. SERIA CONVENIENTE JUSTIFICAR LA INTERVENCION Y SU RENTABILIDAD</t>
  </si>
  <si>
    <t>MANTENER LAS MEDIDAS DE CONTROL EXISTENTE, PERO SE DEBERIAN CONSIDERAR SOLUCIONES O MEJORAS Y SE DEBEN HACER COMPROBACIONES PERIODICAS PARA ASEGURAR QUE EL RIESGO AUN ES ACEPTABLE</t>
  </si>
  <si>
    <t>ACEPTABILIDAD DEL RIESGO</t>
  </si>
  <si>
    <t>NIVEL DE RIESGO</t>
  </si>
  <si>
    <t>I</t>
  </si>
  <si>
    <t>NO ACEPTABLE</t>
  </si>
  <si>
    <t>II</t>
  </si>
  <si>
    <t>NO ACEPTABLE O ACEPTABLE CON CONTROL ESPECIFICO</t>
  </si>
  <si>
    <t>III</t>
  </si>
  <si>
    <t>ACEPTABLE</t>
  </si>
  <si>
    <t>IV</t>
  </si>
  <si>
    <t>SITUACION MEJORABLE CON EXPOSICIÓN OCASIONAL O ESPORRADICA, O SITUACION SIN ANOMALIA DESTACABLE CON CUALQUIER NIVEL DE EXPOSICIÓN. NO ES ESPERABLE QUE SE MATERIALICE EL RIESGO, AUNQUE PUEDE SER CONCEBIBLE</t>
  </si>
  <si>
    <t>NIVEL DE DEFICIENCIA</t>
  </si>
  <si>
    <t>RUTINARIA  
NO RUTINARIA</t>
  </si>
  <si>
    <t>CONTROLES ACTUALES</t>
  </si>
  <si>
    <t>IDENTIFICACIÓN DE PELIGROS</t>
  </si>
  <si>
    <t>ELIMINACIÓN</t>
  </si>
  <si>
    <t>SUSTITUCIÓN</t>
  </si>
  <si>
    <t>INGENIERÍA</t>
  </si>
  <si>
    <t>ADMINISTRATIVOS</t>
  </si>
  <si>
    <t>CONTRATISTAS 
(Prest. servicios)</t>
  </si>
  <si>
    <t>NVEL DE DEFICIENCIA</t>
  </si>
  <si>
    <t>NIVEL DE EXPOSICIÓN</t>
  </si>
  <si>
    <t>INTERPRETACIÓN 
NIVEL DE PROBABILIDAD</t>
  </si>
  <si>
    <t>NIVEL DE CONSECUENCIA</t>
  </si>
  <si>
    <t>Biológico</t>
  </si>
  <si>
    <t>Físico</t>
  </si>
  <si>
    <t>Químico</t>
  </si>
  <si>
    <t>Psicosocial</t>
  </si>
  <si>
    <t>Biomecánico</t>
  </si>
  <si>
    <t>Condiciones de seguridad</t>
  </si>
  <si>
    <t>Fenómenos naturales</t>
  </si>
  <si>
    <t>Virus</t>
  </si>
  <si>
    <t>Bacterias</t>
  </si>
  <si>
    <t>Hongos</t>
  </si>
  <si>
    <t>Ricketsias</t>
  </si>
  <si>
    <t>Parásitos</t>
  </si>
  <si>
    <t>Picaduras</t>
  </si>
  <si>
    <t>Mordeduras</t>
  </si>
  <si>
    <t>Fluidos</t>
  </si>
  <si>
    <t>Ruido</t>
  </si>
  <si>
    <t>Iluminación</t>
  </si>
  <si>
    <t>Vibración</t>
  </si>
  <si>
    <t>Temperaturas extremas</t>
  </si>
  <si>
    <t>Presión atmosférica</t>
  </si>
  <si>
    <t>Radiaciones ionizantes</t>
  </si>
  <si>
    <t>Radiaciones no ionizantes</t>
  </si>
  <si>
    <t>Fibras</t>
  </si>
  <si>
    <t>Polvos orgánicos-inorgánicos</t>
  </si>
  <si>
    <t>Líquidos (nieblas y rocíos)</t>
  </si>
  <si>
    <t>Gases y vapores</t>
  </si>
  <si>
    <t>Material particulado</t>
  </si>
  <si>
    <t>Humos metálicos, no metálicos</t>
  </si>
  <si>
    <t>Gestión organizacional</t>
  </si>
  <si>
    <t>Organización del trabajo</t>
  </si>
  <si>
    <t>Grupo social del trabajo</t>
  </si>
  <si>
    <t>Condiciones de la tarea</t>
  </si>
  <si>
    <t>Interfase persona-tarea</t>
  </si>
  <si>
    <t>Jornada de trabajo</t>
  </si>
  <si>
    <t>Postura</t>
  </si>
  <si>
    <t>Esfuerzo</t>
  </si>
  <si>
    <t>Movimiento repetitivo</t>
  </si>
  <si>
    <t>Manipulación manual de cargas</t>
  </si>
  <si>
    <t>Mecánico</t>
  </si>
  <si>
    <t>Eléctrico</t>
  </si>
  <si>
    <t>Locativo</t>
  </si>
  <si>
    <t>Tecnológico</t>
  </si>
  <si>
    <t>Accidentes de tránsito</t>
  </si>
  <si>
    <t>Público</t>
  </si>
  <si>
    <t>Trabajo en alturas</t>
  </si>
  <si>
    <t>Espacios confinados</t>
  </si>
  <si>
    <t>Sismo</t>
  </si>
  <si>
    <t>Terremoto</t>
  </si>
  <si>
    <t>Vendaval</t>
  </si>
  <si>
    <t>Inundación</t>
  </si>
  <si>
    <t>Derrumbe</t>
  </si>
  <si>
    <t>Precipitaciones</t>
  </si>
  <si>
    <t>LISTA1</t>
  </si>
  <si>
    <t>Rutinaria</t>
  </si>
  <si>
    <t>No rutinaria</t>
  </si>
  <si>
    <t>CLASIFICACIÓN</t>
  </si>
  <si>
    <t>VALORACIÓN</t>
  </si>
  <si>
    <t>DETERMINACIÓN DEL NIVEL DE EXPOSICIÓN</t>
  </si>
  <si>
    <t>INTERPRETACIÓN</t>
  </si>
  <si>
    <t>ESPORÁDICA (EE)</t>
  </si>
  <si>
    <t>LA SITUACIÓN DE EXPOSICIÓN SE PRESENTA SIN INTERRUPCIÓN O VARIAS VECES CON TIEMPO PROLONGADO DURANTE LA JORNADA LABORAL</t>
  </si>
  <si>
    <t>LA SITUACIÓN DE EXPOSICIÓN SE PRESENTA ALGUNA VEZ DURANTE LA JORNADA LABORAL Y POR UN PERIODO DE TIEMPO CORTO</t>
  </si>
  <si>
    <t>DETERMINACIÓN DEL NIVEL DE PROBABILIDAD</t>
  </si>
  <si>
    <t>LA SITUACIÓN DE EXPOSICIÓN SE PRESENTA DE MANERA EVENTUAL</t>
  </si>
  <si>
    <t>NIVEL DE EXPOSICIÓN (NE)</t>
  </si>
  <si>
    <t>DETERMINACIÓN DEL NIVEL DE CONSECUENCIAS</t>
  </si>
  <si>
    <t>SIGNIFICADO DE LOS DIFERENTES NIVELES DE PROBABILIDAD</t>
  </si>
  <si>
    <t>MORTAL O CATASTRÓFICO</t>
  </si>
  <si>
    <t>DETERMINACIÓN DEL NIVEL DEL RIESGO</t>
  </si>
  <si>
    <t>MEDIDAS DE INTERVENCIÓN</t>
  </si>
  <si>
    <t>FUENTE
GENERADORA</t>
  </si>
  <si>
    <t>EFECTOS POSIBLES EN EL INDIVIDUO</t>
  </si>
  <si>
    <t>PROCESOS RELACIONADOS</t>
  </si>
  <si>
    <t>X</t>
  </si>
  <si>
    <t>Heridas</t>
  </si>
  <si>
    <t xml:space="preserve">Fatiga osteomuscular  </t>
  </si>
  <si>
    <t>Herramientas, elementos cortopunzantes en el piso o ubicados en la obra sin la protección adecuada</t>
  </si>
  <si>
    <t>Presencia y operación de equipos y vehiculos pesados</t>
  </si>
  <si>
    <t>cambios bruscos de temperaturas en el ambiente (días fríos, lluviosos y soleados)</t>
  </si>
  <si>
    <t>Sol</t>
  </si>
  <si>
    <t>Presencia de equipos y vehiculos pesados</t>
  </si>
  <si>
    <t xml:space="preserve">Atrapamiento, aplastamiento
Golpes, fracturas
Infecciones (Tétano)
</t>
  </si>
  <si>
    <t>Entidades con influencia política, económica y financiera en el país</t>
  </si>
  <si>
    <t>Heridas
Perdida de materiales 
Muerte</t>
  </si>
  <si>
    <t>Presencia de material combustible y redes energizadas.</t>
  </si>
  <si>
    <t xml:space="preserve">Condiciones topográficas y geológicas de la zona </t>
  </si>
  <si>
    <t>Condiciones topográficas y de estabilidad del suelo de la zona del proyecto</t>
  </si>
  <si>
    <t xml:space="preserve">Lesiones, 
atrapamiento </t>
  </si>
  <si>
    <t>SI</t>
  </si>
  <si>
    <t>NO</t>
  </si>
  <si>
    <t xml:space="preserve">Reuniones relacionadas con aspectos del proyecto </t>
  </si>
  <si>
    <t>Actividades de la vecindad</t>
  </si>
  <si>
    <t>Todas las actividades</t>
  </si>
  <si>
    <t>Contagio de persona a persona del virus COVID-19</t>
  </si>
  <si>
    <t>Accidentes aéreos durante los desplazamientos de ciudad a ciudad</t>
  </si>
  <si>
    <t xml:space="preserve"> -Traumatismos
-Muerte</t>
  </si>
  <si>
    <t>Presencia de animales (Perros, serpientes, etc)</t>
  </si>
  <si>
    <t>Material particulado presente en la obra</t>
  </si>
  <si>
    <t xml:space="preserve"> -Traumatismos varios
-Muerte</t>
  </si>
  <si>
    <t xml:space="preserve"> -Lesiones
-Heridas 
-Infecciones</t>
  </si>
  <si>
    <t xml:space="preserve"> -Infecciones (Tetano)
-Fiebre
-Sudoración
-Presión arterial elevada
-Frecuencia cardíaca acelerada</t>
  </si>
  <si>
    <t xml:space="preserve"> -Perdida Auditiva 
-Hipoacusia </t>
  </si>
  <si>
    <t xml:space="preserve"> -Estados gripales crónicos y frecuentes.</t>
  </si>
  <si>
    <t xml:space="preserve"> -Caídas
-Tropezones
-Golpes
-Heridas 
-Politraumatismos varios</t>
  </si>
  <si>
    <t xml:space="preserve"> -Rinitis
-Problemas pulmonares
-Irritación de garganta, ojos y piel.</t>
  </si>
  <si>
    <t xml:space="preserve"> -Caídas a mismo y diferente nivel (escaleras)
-Tropezones
-Golpes
-Politraumatismos</t>
  </si>
  <si>
    <t>Condiciones inseguras en vías públicas e instalaciones de terceros</t>
  </si>
  <si>
    <t>Accidentes de tránsito durante los desplazamientos en vías públicas o en obras</t>
  </si>
  <si>
    <t xml:space="preserve">Lesiones   </t>
  </si>
  <si>
    <t>Robos o atracos durante los desplazamientos</t>
  </si>
  <si>
    <t>Accidentes de tránsito durante los desplazamientos por las obras</t>
  </si>
  <si>
    <t>Estar largos periodos de pie y caminando</t>
  </si>
  <si>
    <t>Control de vacunación del personal contra el tétano</t>
  </si>
  <si>
    <t>1. EPP
2. Bloqueador solar</t>
  </si>
  <si>
    <t>1. Verificación al contratista de obra de la instalación de la señalización, mantenimiento de maquinarias, capacitación.
2. EPP.
3. Capacitación en el uso y mantenimiento de EPP.
4. Control de vacunación del personal contra el tétano</t>
  </si>
  <si>
    <t>1. Programa de prevención para la promoción y cuidado respiratorio 
2. Entrega de EPP protección respiratoria
3. Capacitación uso y mantenimiento de EPP.
4. Capacitación en cuidado pulmonar.</t>
  </si>
  <si>
    <t>1. Plan de Emergencias -Simulacros
2. Capacitación de seguridad Vial y orden público.</t>
  </si>
  <si>
    <t>1. Plan de emergencias
2. Recarga de extintores
3. Brigada de emergencias capacitada</t>
  </si>
  <si>
    <t>ACTUALIZADA POR</t>
  </si>
  <si>
    <t>Caída en zonas huecas o excavaciones cubiertas con agua lluvia o lodo</t>
  </si>
  <si>
    <t xml:space="preserve"> - Golpes
 - Torceduras</t>
  </si>
  <si>
    <t xml:space="preserve">Caída de objetos </t>
  </si>
  <si>
    <t xml:space="preserve"> - Golpes en la cabeza por caída de objetos o deslizamientos</t>
  </si>
  <si>
    <t xml:space="preserve">1. Uso de casco en los desplazamientos de obra
2. Verificación de demarcación en obras </t>
  </si>
  <si>
    <t>Fecha</t>
  </si>
  <si>
    <t>Cambios realizados</t>
  </si>
  <si>
    <t xml:space="preserve"> -Fiebre
-Cefalea
-Dolor de cintura 
-Inflamaciones </t>
  </si>
  <si>
    <t>1. Control de vacunación del personal contra la fiebre Amarilla
2. Solicitud de datos a los trabajadores sobre alergias a picaduras de insectos.
3. Notificación de riesgos de salud pública
4. Procedimiento de mordeduras y picaduras</t>
  </si>
  <si>
    <t xml:space="preserve"> Atracos
Manifestaciones en vías</t>
  </si>
  <si>
    <t xml:space="preserve">Continuar con la implementación de controles actuales. </t>
  </si>
  <si>
    <t xml:space="preserve">1. Capacitación sobre prevención del riesgo locativo </t>
  </si>
  <si>
    <t>Continuar con la implementación de controles actuales</t>
  </si>
  <si>
    <t>1. Capacitación en riesgo público
2. Programa de seguridad vial y riesgo público</t>
  </si>
  <si>
    <t>1. Aviso del desplazamiento a la ARL</t>
  </si>
  <si>
    <t>1 Implementación Programa de Prevención DME
2 Capacitaciones
3 Examenes médicos ocupacionales con énfasis osteomuscular</t>
  </si>
  <si>
    <t>1. Procedimiento atención picaduras y mordeduras
2. Capacitación en salud pública
3. Notificación de riesgos de salud pública</t>
  </si>
  <si>
    <t>Inseguridad 
Presencial de grupos al margen de la ley en algunos municipios</t>
  </si>
  <si>
    <t>Lesiones</t>
  </si>
  <si>
    <t>1 Capacitación riesgo público
2 Programa de seguridad vial y riesgo público
3 Recomendaciones de seguridad específicas por proyecto</t>
  </si>
  <si>
    <t>Quemaduras 
Intoxicaciones</t>
  </si>
  <si>
    <t>Todo el personal de la interventoría</t>
  </si>
  <si>
    <t>Lesiones, 
Atrapamiento</t>
  </si>
  <si>
    <t xml:space="preserve">1. Estructuración del Plan de Emergencias 
2. Realización de simulacros
3. Brigada de emergencias capacitada y entrenada
4. Capacitación plan de emergencias </t>
  </si>
  <si>
    <t>Situación crítica, corrección urgente</t>
  </si>
  <si>
    <t>Corregir o adoptar medidas de control</t>
  </si>
  <si>
    <t>Mejorar el control existente</t>
  </si>
  <si>
    <t>No intervenir, salvo que un análisis más preciso lo justifique</t>
  </si>
  <si>
    <t>Atropellamiento a peatones, ciclistas u otros usuarios de vía</t>
  </si>
  <si>
    <t>Lesiones personales</t>
  </si>
  <si>
    <t xml:space="preserve">1 Implementación del PESV
2. Capacitaciones
3. Control de velocidad
4. Pruebas de alcoholemia
5. Políticas de regulación </t>
  </si>
  <si>
    <t>Presencia de grupos al margen de la ley en frentes de obra en algunas regiones del pais</t>
  </si>
  <si>
    <t>Capacitación o charlas informativas sobre grupos al margen de la ley</t>
  </si>
  <si>
    <t>Desplazamiento en obra en actividades de inspección con terrenos irregulares</t>
  </si>
  <si>
    <t xml:space="preserve">1. Protocolo "Medidas de prevención, promoción y conservación de la salud con ocasión de infecciones respiratorias"
2. Seguimiento a vacunación </t>
  </si>
  <si>
    <t xml:space="preserve"> -Fiebre
-Malestar general
-IRA-Infecciones respiratorias Agudas</t>
  </si>
  <si>
    <t>Presencia del mosquito portador de fiebre amarrilla, dengue, chikungunya y otros vectores 
Picadura de abejas y avispas</t>
  </si>
  <si>
    <t>1. Programa de prevención para la promoción y cuidado auditivo
2. Dotar al personal de protectores auditivos (Tapa oídos) y Vigilar su uso
3. Capacitación en uso y mantenimiento de EPP
4. Audiometrías de acuerdo al profesiograma
5. Capacitación Cuidado auditivo</t>
  </si>
  <si>
    <t>1. Programa de SV y riesgo público
2. Capacitación riesgo público</t>
  </si>
  <si>
    <t xml:space="preserve"> - Insolación 
 - Quemaduras de primer grado</t>
  </si>
  <si>
    <t>1. Bloqueador solar.
2. Hidratación.
3. Envío de comunicados sobre el tema (boletines HSEQ)
4. Entrega de pavas para cascos</t>
  </si>
  <si>
    <t>1 Comunicación de lecciones aprendidas
2 Seguimiento a señalización y demarcación del contratista</t>
  </si>
  <si>
    <t xml:space="preserve"> -Heridas,
-Traumatismos varios</t>
  </si>
  <si>
    <t xml:space="preserve">Todo el personal de la interventororía que se encuentre presente en el frente de obra </t>
  </si>
  <si>
    <t>Elaboración inicial</t>
  </si>
  <si>
    <t>Falta de orden y aseo</t>
  </si>
  <si>
    <t xml:space="preserve"> -Caídas
-Tropezones
-Golpes
-Heridas 
</t>
  </si>
  <si>
    <t>1. EPP
2. Programa de riesgo locativo
3.Seguimiento a las condiciones de orden, aseo al contratista de obra. Emitir comunicados si se requiere</t>
  </si>
  <si>
    <t>Vapores y gases  generados por la maquinaria y equipos en obra.</t>
  </si>
  <si>
    <t>cefalea, nauceas, dificultad respiratoria, irritacion de ojos y vias respiratorias y piel.</t>
  </si>
  <si>
    <t xml:space="preserve">1. Verificación al contratista de obra en la realizacion mantenimiento de maquinarias
2. EPP.
3. programa de mantenimiento contratista de obra.
</t>
  </si>
  <si>
    <t>x</t>
  </si>
  <si>
    <t xml:space="preserve">La probabilidad de daño  o lesion que se puede producir como el resultado de fenomenos naturales </t>
  </si>
  <si>
    <t xml:space="preserve"> - Caidas, golpes, panico, desorientacion, alteraciones del sistema nerviso central</t>
  </si>
  <si>
    <t>1. Señalizacion acorde al plan de emergecnia en obra, verificar.</t>
  </si>
  <si>
    <t>Relacion con los compañeros de trabajo, interaccion para la ejecucion de activiadades</t>
  </si>
  <si>
    <t>Estrés, fatiga</t>
  </si>
  <si>
    <t>1. Capacitación en relaciones blandas
2. Implementacion brigada de emergencia para riesgos Psicologicos</t>
  </si>
  <si>
    <t>Horario de ingreso, intensidad en la jornada.</t>
  </si>
  <si>
    <t>Fatiga, estrés, estados de ansiedad.</t>
  </si>
  <si>
    <t>1. Capacitaciones en riesgo psicologico, pausas activas</t>
  </si>
  <si>
    <t>Presencia de roedores en el area, perros y demas animales que puedan causas esta lesion</t>
  </si>
  <si>
    <t>enfermedades transmitida por estos animales que pueden causar mareos,fiebre, nauseas, hasta la muerte</t>
  </si>
  <si>
    <t xml:space="preserve">control para riesgo ofidico, vacunacion </t>
  </si>
  <si>
    <t>PROYECTOS</t>
  </si>
  <si>
    <t>SIVA S.A.S.</t>
  </si>
  <si>
    <t xml:space="preserve">Supervisión  en frentes de obra </t>
  </si>
  <si>
    <t xml:space="preserve">1. Capacitaciones en seguridad vial
</t>
  </si>
  <si>
    <t>1. EPP
2. Programa de riesgo locativo
3.  Capacitación de Identificación de peligros
4. Reporte de condiciones inseguras
5. Seguimiento a las condiciones de orden, aseo, señalización al contratista de obra. Emitir comunicados si se requiere</t>
  </si>
  <si>
    <t xml:space="preserve">Arquitectos, ingeniero civil,Profesional social,Ingeniero ambiental, Ingeniero mecanico, profeional SST
</t>
  </si>
  <si>
    <t>Arquitectos, ingeniero civil,Profesional social,Ingeniero ambiental, Ingeniero mecanico, profeional SST</t>
  </si>
  <si>
    <t>FECHA DE CREACION</t>
  </si>
  <si>
    <t>Supervision</t>
  </si>
  <si>
    <t>Técnica, socioambiental y SST</t>
  </si>
  <si>
    <t>1. Capacitación en riesgo Público.
2. Programa de  Público.</t>
  </si>
  <si>
    <t>O</t>
  </si>
  <si>
    <t>1   Charla sobre  seguridad vial
2. Envío periodico de tips o comunicados sobre seguridad vial</t>
  </si>
  <si>
    <t xml:space="preserve">Rafael Herron martinez </t>
  </si>
  <si>
    <t xml:space="preserve">Actualizacion </t>
  </si>
  <si>
    <t xml:space="preserve">ACTUALZACION GENERAL DE LA MATRIZ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</si>
</sst>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8" fillId="0" borderId="0" applyFont="0" applyFill="0" applyBorder="0" applyAlignment="0" applyProtection="0"/>
    <xf numFmtId="0" fontId="1" fillId="0" borderId="0"/>
  </cellStyleXfs>
  <cellXfs count="261">
    <xf numFmtId="0" fontId="0" fillId="0" borderId="0" xfId="0"/>
    <xf numFmtId="0" fontId="1" fillId="0" borderId="0" xfId="2"/>
    <xf numFmtId="0" fontId="0" fillId="0" borderId="0" xfId="0" applyAlignment="1">
      <alignment horizontal="center" vertical="center" textRotation="90" wrapText="1"/>
    </xf>
    <xf numFmtId="0" fontId="2" fillId="0" borderId="0" xfId="2" applyFont="1" applyAlignment="1">
      <alignment horizontal="center" vertical="center" wrapText="1"/>
    </xf>
    <xf numFmtId="0" fontId="1" fillId="0" borderId="0" xfId="2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/>
    </xf>
    <xf numFmtId="0" fontId="3" fillId="0" borderId="0" xfId="2" applyFont="1"/>
    <xf numFmtId="0" fontId="3" fillId="2" borderId="0" xfId="0" applyFont="1" applyFill="1" applyAlignment="1">
      <alignment horizontal="right" vertical="center" wrapText="1"/>
    </xf>
    <xf numFmtId="0" fontId="3" fillId="0" borderId="0" xfId="2" applyFont="1" applyAlignment="1">
      <alignment horizontal="right"/>
    </xf>
    <xf numFmtId="0" fontId="10" fillId="0" borderId="0" xfId="0" applyFont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164" fontId="11" fillId="0" borderId="9" xfId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2" applyFont="1" applyAlignment="1">
      <alignment horizontal="center"/>
    </xf>
    <xf numFmtId="0" fontId="16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2" applyFont="1" applyAlignment="1">
      <alignment horizontal="right" vertical="center"/>
    </xf>
    <xf numFmtId="0" fontId="18" fillId="0" borderId="0" xfId="2" applyFont="1"/>
    <xf numFmtId="0" fontId="18" fillId="0" borderId="0" xfId="2" applyFont="1" applyAlignment="1">
      <alignment horizontal="center" vertical="center"/>
    </xf>
    <xf numFmtId="0" fontId="20" fillId="0" borderId="0" xfId="2" applyFont="1"/>
    <xf numFmtId="0" fontId="18" fillId="2" borderId="0" xfId="0" applyFont="1" applyFill="1" applyAlignment="1">
      <alignment horizontal="right" vertical="center" wrapText="1"/>
    </xf>
    <xf numFmtId="0" fontId="18" fillId="0" borderId="0" xfId="2" applyFont="1" applyAlignment="1">
      <alignment vertical="center"/>
    </xf>
    <xf numFmtId="0" fontId="1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2" fillId="0" borderId="0" xfId="2" applyFont="1"/>
    <xf numFmtId="0" fontId="16" fillId="0" borderId="0" xfId="0" applyFont="1" applyAlignment="1">
      <alignment horizontal="center" vertical="center" textRotation="90" wrapText="1"/>
    </xf>
    <xf numFmtId="0" fontId="22" fillId="0" borderId="0" xfId="2" applyFont="1" applyAlignment="1">
      <alignment horizontal="center" vertical="center"/>
    </xf>
    <xf numFmtId="0" fontId="1" fillId="0" borderId="12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0" xfId="2" applyAlignment="1">
      <alignment vertical="center"/>
    </xf>
    <xf numFmtId="0" fontId="2" fillId="0" borderId="0" xfId="2" applyFont="1" applyAlignment="1">
      <alignment vertical="center" wrapText="1"/>
    </xf>
    <xf numFmtId="0" fontId="22" fillId="0" borderId="0" xfId="2" applyFont="1" applyAlignment="1">
      <alignment vertical="center"/>
    </xf>
    <xf numFmtId="0" fontId="3" fillId="0" borderId="0" xfId="0" applyFont="1" applyAlignment="1">
      <alignment horizontal="left" wrapText="1"/>
    </xf>
    <xf numFmtId="0" fontId="0" fillId="3" borderId="0" xfId="0" applyFill="1" applyAlignment="1">
      <alignment horizontal="justify" vertical="center"/>
    </xf>
    <xf numFmtId="14" fontId="0" fillId="3" borderId="2" xfId="0" applyNumberFormat="1" applyFill="1" applyBorder="1" applyAlignment="1">
      <alignment horizontal="justify" vertical="center"/>
    </xf>
    <xf numFmtId="0" fontId="0" fillId="3" borderId="2" xfId="0" applyFill="1" applyBorder="1" applyAlignment="1">
      <alignment horizontal="justify" vertical="center" wrapText="1"/>
    </xf>
    <xf numFmtId="0" fontId="0" fillId="3" borderId="2" xfId="0" applyFill="1" applyBorder="1" applyAlignment="1">
      <alignment horizontal="justify" vertical="center"/>
    </xf>
    <xf numFmtId="0" fontId="15" fillId="0" borderId="0" xfId="0" applyFont="1" applyAlignment="1">
      <alignment horizontal="center" vertical="center" textRotation="90" wrapText="1"/>
    </xf>
    <xf numFmtId="0" fontId="24" fillId="9" borderId="2" xfId="2" applyFont="1" applyFill="1" applyBorder="1" applyAlignment="1">
      <alignment horizontal="center" vertical="center" textRotation="90" wrapText="1"/>
    </xf>
    <xf numFmtId="0" fontId="26" fillId="9" borderId="2" xfId="2" applyFont="1" applyFill="1" applyBorder="1" applyAlignment="1">
      <alignment horizontal="center" vertical="center" textRotation="90" wrapText="1"/>
    </xf>
    <xf numFmtId="0" fontId="27" fillId="3" borderId="2" xfId="2" applyFont="1" applyFill="1" applyBorder="1" applyAlignment="1">
      <alignment horizontal="center" vertical="center" wrapText="1"/>
    </xf>
    <xf numFmtId="0" fontId="27" fillId="0" borderId="2" xfId="2" applyFont="1" applyBorder="1" applyAlignment="1">
      <alignment horizontal="center" vertical="center" wrapText="1"/>
    </xf>
    <xf numFmtId="0" fontId="27" fillId="0" borderId="2" xfId="2" applyFont="1" applyBorder="1" applyAlignment="1">
      <alignment horizontal="left" vertical="center" wrapText="1"/>
    </xf>
    <xf numFmtId="0" fontId="27" fillId="0" borderId="2" xfId="2" applyFont="1" applyBorder="1" applyAlignment="1">
      <alignment vertical="center" wrapText="1"/>
    </xf>
    <xf numFmtId="0" fontId="27" fillId="3" borderId="2" xfId="2" applyFont="1" applyFill="1" applyBorder="1" applyAlignment="1">
      <alignment vertical="center" wrapText="1"/>
    </xf>
    <xf numFmtId="0" fontId="27" fillId="3" borderId="2" xfId="2" applyFont="1" applyFill="1" applyBorder="1" applyAlignment="1">
      <alignment horizontal="left" vertical="center" wrapText="1"/>
    </xf>
    <xf numFmtId="0" fontId="28" fillId="3" borderId="2" xfId="2" applyFont="1" applyFill="1" applyBorder="1" applyAlignment="1">
      <alignment horizontal="center" vertical="center" wrapText="1"/>
    </xf>
    <xf numFmtId="0" fontId="27" fillId="0" borderId="2" xfId="2" applyFont="1" applyBorder="1" applyAlignment="1">
      <alignment horizontal="center" vertical="center" textRotation="90" wrapText="1"/>
    </xf>
    <xf numFmtId="0" fontId="22" fillId="10" borderId="0" xfId="2" applyFont="1" applyFill="1"/>
    <xf numFmtId="0" fontId="27" fillId="12" borderId="2" xfId="2" applyFont="1" applyFill="1" applyBorder="1" applyAlignment="1">
      <alignment horizontal="center" vertical="center" wrapText="1"/>
    </xf>
    <xf numFmtId="0" fontId="27" fillId="12" borderId="2" xfId="2" applyFont="1" applyFill="1" applyBorder="1" applyAlignment="1">
      <alignment horizontal="center" vertical="center" textRotation="90" wrapText="1"/>
    </xf>
    <xf numFmtId="0" fontId="27" fillId="12" borderId="2" xfId="2" applyFont="1" applyFill="1" applyBorder="1" applyAlignment="1">
      <alignment horizontal="left" vertical="center" wrapText="1"/>
    </xf>
    <xf numFmtId="0" fontId="27" fillId="12" borderId="2" xfId="2" applyFont="1" applyFill="1" applyBorder="1" applyAlignment="1">
      <alignment vertical="center" wrapText="1"/>
    </xf>
    <xf numFmtId="0" fontId="28" fillId="12" borderId="2" xfId="2" applyFont="1" applyFill="1" applyBorder="1" applyAlignment="1">
      <alignment horizontal="center" vertical="center" wrapText="1"/>
    </xf>
    <xf numFmtId="0" fontId="24" fillId="13" borderId="2" xfId="0" applyFont="1" applyFill="1" applyBorder="1" applyAlignment="1">
      <alignment horizontal="center" vertical="center" wrapText="1"/>
    </xf>
    <xf numFmtId="0" fontId="27" fillId="14" borderId="2" xfId="2" applyFont="1" applyFill="1" applyBorder="1" applyAlignment="1">
      <alignment horizontal="center" vertical="center" wrapText="1"/>
    </xf>
    <xf numFmtId="0" fontId="27" fillId="14" borderId="2" xfId="2" applyFont="1" applyFill="1" applyBorder="1" applyAlignment="1">
      <alignment horizontal="left" vertical="center" wrapText="1"/>
    </xf>
    <xf numFmtId="0" fontId="27" fillId="14" borderId="2" xfId="2" applyFont="1" applyFill="1" applyBorder="1" applyAlignment="1">
      <alignment vertical="center" wrapText="1"/>
    </xf>
    <xf numFmtId="0" fontId="27" fillId="14" borderId="2" xfId="2" applyFont="1" applyFill="1" applyBorder="1" applyAlignment="1">
      <alignment horizontal="center" vertical="center" textRotation="90" wrapText="1"/>
    </xf>
    <xf numFmtId="0" fontId="27" fillId="6" borderId="2" xfId="2" applyFont="1" applyFill="1" applyBorder="1" applyAlignment="1">
      <alignment horizontal="center" vertical="center" wrapText="1"/>
    </xf>
    <xf numFmtId="0" fontId="27" fillId="6" borderId="2" xfId="2" applyFont="1" applyFill="1" applyBorder="1" applyAlignment="1">
      <alignment horizontal="center" vertical="center" textRotation="90" wrapText="1"/>
    </xf>
    <xf numFmtId="0" fontId="27" fillId="6" borderId="2" xfId="2" applyFont="1" applyFill="1" applyBorder="1" applyAlignment="1">
      <alignment vertical="center" wrapText="1"/>
    </xf>
    <xf numFmtId="0" fontId="27" fillId="6" borderId="2" xfId="2" applyFont="1" applyFill="1" applyBorder="1" applyAlignment="1">
      <alignment horizontal="left" vertical="center" wrapText="1"/>
    </xf>
    <xf numFmtId="0" fontId="23" fillId="13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1" fillId="6" borderId="13" xfId="0" applyFont="1" applyFill="1" applyBorder="1" applyAlignment="1">
      <alignment horizontal="center" vertical="center"/>
    </xf>
    <xf numFmtId="0" fontId="11" fillId="6" borderId="21" xfId="0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/>
    </xf>
    <xf numFmtId="0" fontId="11" fillId="7" borderId="36" xfId="0" applyFont="1" applyFill="1" applyBorder="1" applyAlignment="1">
      <alignment horizontal="center" vertical="center" wrapText="1"/>
    </xf>
    <xf numFmtId="0" fontId="11" fillId="7" borderId="18" xfId="0" applyFont="1" applyFill="1" applyBorder="1" applyAlignment="1">
      <alignment horizontal="center" vertical="center" wrapText="1"/>
    </xf>
    <xf numFmtId="0" fontId="11" fillId="7" borderId="19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1" fillId="7" borderId="17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1" fillId="8" borderId="17" xfId="0" applyFont="1" applyFill="1" applyBorder="1" applyAlignment="1">
      <alignment horizontal="center" vertical="center" wrapText="1"/>
    </xf>
    <xf numFmtId="0" fontId="11" fillId="8" borderId="18" xfId="0" applyFont="1" applyFill="1" applyBorder="1" applyAlignment="1">
      <alignment horizontal="center" vertical="center" wrapText="1"/>
    </xf>
    <xf numFmtId="0" fontId="11" fillId="8" borderId="19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1" fillId="6" borderId="21" xfId="0" applyFont="1" applyFill="1" applyBorder="1" applyAlignment="1">
      <alignment horizontal="center" vertical="center" wrapText="1"/>
    </xf>
    <xf numFmtId="0" fontId="11" fillId="6" borderId="2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11" fillId="4" borderId="22" xfId="0" applyFont="1" applyFill="1" applyBorder="1" applyAlignment="1">
      <alignment horizontal="center" vertical="center"/>
    </xf>
    <xf numFmtId="0" fontId="11" fillId="7" borderId="36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7" fillId="0" borderId="2" xfId="2" applyFont="1" applyBorder="1" applyAlignment="1">
      <alignment horizontal="center" vertical="center" wrapText="1"/>
    </xf>
    <xf numFmtId="0" fontId="27" fillId="6" borderId="2" xfId="2" applyFont="1" applyFill="1" applyBorder="1" applyAlignment="1">
      <alignment horizontal="center" vertical="center" wrapText="1"/>
    </xf>
    <xf numFmtId="0" fontId="27" fillId="12" borderId="2" xfId="2" applyFont="1" applyFill="1" applyBorder="1" applyAlignment="1">
      <alignment horizontal="center" vertical="center" wrapText="1"/>
    </xf>
    <xf numFmtId="0" fontId="27" fillId="12" borderId="44" xfId="2" applyFont="1" applyFill="1" applyBorder="1" applyAlignment="1">
      <alignment horizontal="center" vertical="center" wrapText="1"/>
    </xf>
    <xf numFmtId="0" fontId="27" fillId="0" borderId="44" xfId="2" applyFont="1" applyBorder="1" applyAlignment="1">
      <alignment horizontal="center" vertical="center" wrapText="1"/>
    </xf>
    <xf numFmtId="0" fontId="27" fillId="12" borderId="45" xfId="2" applyFont="1" applyFill="1" applyBorder="1" applyAlignment="1">
      <alignment horizontal="center" vertical="center" wrapText="1"/>
    </xf>
    <xf numFmtId="0" fontId="27" fillId="14" borderId="2" xfId="2" applyFont="1" applyFill="1" applyBorder="1" applyAlignment="1">
      <alignment horizontal="center" vertical="center" wrapText="1"/>
    </xf>
    <xf numFmtId="0" fontId="24" fillId="9" borderId="2" xfId="2" applyFont="1" applyFill="1" applyBorder="1" applyAlignment="1">
      <alignment horizontal="center" vertical="center" wrapText="1"/>
    </xf>
    <xf numFmtId="0" fontId="24" fillId="13" borderId="2" xfId="0" applyFont="1" applyFill="1" applyBorder="1" applyAlignment="1">
      <alignment horizontal="center" vertical="center" textRotation="90" wrapText="1"/>
    </xf>
    <xf numFmtId="0" fontId="24" fillId="9" borderId="2" xfId="0" applyFont="1" applyFill="1" applyBorder="1" applyAlignment="1">
      <alignment horizontal="center" vertical="center" textRotation="90" wrapText="1"/>
    </xf>
    <xf numFmtId="14" fontId="1" fillId="0" borderId="12" xfId="0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4" fillId="13" borderId="46" xfId="2" applyFont="1" applyFill="1" applyBorder="1" applyAlignment="1">
      <alignment horizontal="center" vertical="center" textRotation="90" wrapText="1"/>
    </xf>
    <xf numFmtId="0" fontId="24" fillId="9" borderId="44" xfId="2" applyFont="1" applyFill="1" applyBorder="1" applyAlignment="1">
      <alignment horizontal="center" vertical="center" textRotation="90" wrapText="1"/>
    </xf>
    <xf numFmtId="0" fontId="24" fillId="9" borderId="45" xfId="2" applyFont="1" applyFill="1" applyBorder="1" applyAlignment="1">
      <alignment horizontal="center" vertical="center" textRotation="90" wrapText="1"/>
    </xf>
    <xf numFmtId="0" fontId="24" fillId="11" borderId="2" xfId="0" applyFont="1" applyFill="1" applyBorder="1" applyAlignment="1">
      <alignment horizontal="center" vertical="center" textRotation="90" wrapText="1"/>
    </xf>
    <xf numFmtId="0" fontId="24" fillId="13" borderId="2" xfId="2" applyFont="1" applyFill="1" applyBorder="1" applyAlignment="1">
      <alignment horizontal="center" vertical="center" wrapText="1"/>
    </xf>
    <xf numFmtId="0" fontId="25" fillId="11" borderId="2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center" vertical="center"/>
    </xf>
    <xf numFmtId="0" fontId="24" fillId="13" borderId="46" xfId="0" applyFont="1" applyFill="1" applyBorder="1" applyAlignment="1">
      <alignment horizontal="center" vertical="center" textRotation="90" wrapText="1"/>
    </xf>
    <xf numFmtId="0" fontId="24" fillId="9" borderId="44" xfId="0" applyFont="1" applyFill="1" applyBorder="1" applyAlignment="1">
      <alignment horizontal="center" vertical="center" textRotation="90" wrapText="1"/>
    </xf>
    <xf numFmtId="0" fontId="24" fillId="9" borderId="45" xfId="0" applyFont="1" applyFill="1" applyBorder="1" applyAlignment="1">
      <alignment horizontal="center" vertical="center" textRotation="90" wrapText="1"/>
    </xf>
    <xf numFmtId="0" fontId="21" fillId="0" borderId="0" xfId="2" applyFont="1" applyAlignment="1">
      <alignment horizontal="center" vertical="center" wrapText="1"/>
    </xf>
    <xf numFmtId="0" fontId="1" fillId="0" borderId="0" xfId="2" applyAlignment="1">
      <alignment horizontal="center" vertical="center"/>
    </xf>
    <xf numFmtId="0" fontId="1" fillId="0" borderId="0" xfId="0" applyFont="1" applyAlignment="1">
      <alignment horizontal="left" wrapText="1"/>
    </xf>
    <xf numFmtId="0" fontId="1" fillId="0" borderId="0" xfId="2" applyAlignment="1">
      <alignment horizontal="center" vertical="center" wrapText="1"/>
    </xf>
    <xf numFmtId="0" fontId="24" fillId="13" borderId="2" xfId="2" applyFont="1" applyFill="1" applyBorder="1" applyAlignment="1">
      <alignment horizontal="center" vertical="center"/>
    </xf>
    <xf numFmtId="0" fontId="17" fillId="11" borderId="2" xfId="0" applyFont="1" applyFill="1" applyBorder="1" applyAlignment="1">
      <alignment vertical="center"/>
    </xf>
    <xf numFmtId="0" fontId="1" fillId="0" borderId="12" xfId="0" applyFont="1" applyBorder="1" applyAlignment="1">
      <alignment horizontal="left" wrapText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17">
    <dxf>
      <fill>
        <patternFill>
          <bgColor theme="6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ont>
        <b/>
        <i val="0"/>
        <color theme="1"/>
        <name val="Cambria"/>
        <scheme val="none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6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ont>
        <b/>
        <i val="0"/>
        <color theme="1"/>
        <name val="Cambria"/>
        <scheme val="none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43"/>
        </patternFill>
      </fill>
    </dxf>
    <dxf>
      <font>
        <b/>
        <i val="0"/>
      </font>
      <fill>
        <patternFill>
          <bgColor indexed="45"/>
        </patternFill>
      </fill>
    </dxf>
  </dxfs>
  <tableStyles count="0" defaultTableStyle="TableStyleMedium9" defaultPivotStyle="PivotStyleLight16"/>
  <colors>
    <mruColors>
      <color rgb="FFFFFFD9"/>
      <color rgb="FFACDE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 filterMode="1">
    <tabColor theme="3" tint="0.59999389629810485"/>
    <pageSetUpPr fitToPage="1"/>
  </sheetPr>
  <dimension ref="A1:AK183"/>
  <sheetViews>
    <sheetView showGridLines="0" tabSelected="1" topLeftCell="A2" zoomScale="90" zoomScaleNormal="90" zoomScaleSheetLayoutView="98" zoomScalePageLayoutView="80" workbookViewId="0">
      <selection activeCell="C3" sqref="C3:E3"/>
    </sheetView>
  </sheetViews>
  <sheetFormatPr baseColWidth="10" defaultColWidth="11.44140625" defaultRowHeight="13.2" x14ac:dyDescent="0.25"/>
  <cols>
    <col min="1" max="1" width="23.5546875" style="1" customWidth="1"/>
    <col min="2" max="2" width="6.5546875" style="2" customWidth="1"/>
    <col min="3" max="3" width="19" style="2" customWidth="1"/>
    <col min="4" max="5" width="4.109375" style="2" customWidth="1"/>
    <col min="6" max="12" width="3.44140625" style="2" customWidth="1"/>
    <col min="13" max="13" width="15" style="20" customWidth="1"/>
    <col min="14" max="14" width="13.109375" style="20" customWidth="1"/>
    <col min="15" max="15" width="19.109375" style="57" customWidth="1"/>
    <col min="16" max="16" width="22.6640625" style="20" customWidth="1"/>
    <col min="17" max="17" width="42.109375" style="20" customWidth="1"/>
    <col min="18" max="20" width="5" style="20" customWidth="1"/>
    <col min="21" max="21" width="10.6640625" style="20" customWidth="1"/>
    <col min="22" max="23" width="4.88671875" style="20" customWidth="1"/>
    <col min="24" max="24" width="6" style="20" customWidth="1"/>
    <col min="25" max="25" width="41.109375" style="1" customWidth="1"/>
    <col min="26" max="27" width="3.109375" style="1" customWidth="1"/>
    <col min="28" max="28" width="3.6640625" style="1" customWidth="1"/>
    <col min="29" max="30" width="3.109375" style="1" customWidth="1"/>
    <col min="31" max="16384" width="11.44140625" style="1"/>
  </cols>
  <sheetData>
    <row r="1" spans="1:37" ht="38.25" customHeight="1" x14ac:dyDescent="0.3">
      <c r="A1" s="243" t="s">
        <v>301</v>
      </c>
      <c r="B1" s="243"/>
      <c r="C1" s="260" t="s">
        <v>302</v>
      </c>
      <c r="D1" s="260"/>
      <c r="E1" s="260"/>
      <c r="F1" s="50"/>
      <c r="G1" s="50"/>
      <c r="H1" s="50"/>
      <c r="I1" s="50"/>
      <c r="J1" s="50"/>
      <c r="K1" s="50"/>
      <c r="L1" s="50"/>
      <c r="M1" s="250"/>
      <c r="N1" s="250"/>
      <c r="O1" s="250"/>
      <c r="P1" s="250"/>
      <c r="Q1" s="21"/>
      <c r="R1" s="21"/>
      <c r="S1" s="21"/>
      <c r="T1" s="21"/>
      <c r="U1" s="21"/>
      <c r="V1" s="255"/>
      <c r="W1" s="255"/>
      <c r="X1" s="255"/>
      <c r="Y1" s="44"/>
      <c r="Z1" s="45"/>
      <c r="AA1" s="46"/>
      <c r="AB1" s="47"/>
      <c r="AC1" s="48"/>
      <c r="AD1" s="49"/>
      <c r="AE1" s="6"/>
      <c r="AF1" s="6"/>
      <c r="AG1" s="6"/>
      <c r="AH1" s="6"/>
      <c r="AI1" s="6"/>
      <c r="AK1" s="6"/>
    </row>
    <row r="2" spans="1:37" ht="16.5" customHeight="1" x14ac:dyDescent="0.25">
      <c r="A2" s="243" t="s">
        <v>15</v>
      </c>
      <c r="B2" s="243"/>
      <c r="C2" s="256" t="s">
        <v>310</v>
      </c>
      <c r="D2" s="256"/>
      <c r="E2" s="256"/>
      <c r="F2" s="256"/>
      <c r="G2" s="256"/>
      <c r="H2" s="56"/>
      <c r="I2" s="56"/>
      <c r="J2" s="56"/>
      <c r="K2" s="56"/>
      <c r="L2" s="56"/>
      <c r="M2" s="56"/>
      <c r="N2" s="26"/>
      <c r="O2" s="26"/>
      <c r="P2" s="26"/>
      <c r="Q2" s="21"/>
      <c r="R2" s="21"/>
      <c r="S2" s="21"/>
      <c r="T2" s="21"/>
      <c r="U2" s="21"/>
      <c r="V2" s="257"/>
      <c r="W2" s="257"/>
      <c r="X2" s="257"/>
      <c r="AF2" s="8"/>
      <c r="AH2" s="9"/>
      <c r="AI2" s="8"/>
      <c r="AJ2" s="7"/>
    </row>
    <row r="3" spans="1:37" ht="16.5" customHeight="1" x14ac:dyDescent="0.3">
      <c r="A3" s="243" t="s">
        <v>308</v>
      </c>
      <c r="B3" s="243"/>
      <c r="C3" s="242">
        <v>45386</v>
      </c>
      <c r="D3" s="260"/>
      <c r="E3" s="260"/>
      <c r="F3" s="51"/>
      <c r="G3" s="51"/>
      <c r="H3" s="51"/>
      <c r="I3" s="51"/>
      <c r="J3" s="51"/>
      <c r="K3" s="51"/>
      <c r="L3" s="51"/>
      <c r="O3" s="26"/>
      <c r="P3" s="27"/>
      <c r="Q3" s="21"/>
      <c r="R3" s="21"/>
      <c r="S3" s="21"/>
      <c r="T3" s="21"/>
      <c r="U3" s="21"/>
      <c r="V3" s="255"/>
      <c r="W3" s="255"/>
      <c r="X3" s="255"/>
      <c r="Z3" s="254"/>
      <c r="AA3" s="254"/>
      <c r="AB3" s="254"/>
      <c r="AC3" s="254"/>
      <c r="AD3" s="254"/>
      <c r="AE3" s="6"/>
      <c r="AF3" s="6"/>
      <c r="AG3" s="6"/>
      <c r="AH3" s="6"/>
      <c r="AI3" s="6"/>
      <c r="AJ3" s="6"/>
      <c r="AK3" s="6"/>
    </row>
    <row r="4" spans="1:37" ht="16.5" customHeight="1" x14ac:dyDescent="0.3">
      <c r="A4" s="60" t="s">
        <v>236</v>
      </c>
      <c r="B4" s="60"/>
      <c r="C4" s="242" t="s">
        <v>314</v>
      </c>
      <c r="D4" s="242"/>
      <c r="E4" s="242"/>
      <c r="F4" s="242"/>
      <c r="G4" s="242"/>
      <c r="H4" s="51"/>
      <c r="I4" s="51"/>
      <c r="J4" s="51"/>
      <c r="K4" s="51"/>
      <c r="L4" s="51"/>
      <c r="O4" s="26"/>
      <c r="P4" s="27"/>
      <c r="Q4" s="21"/>
      <c r="R4" s="21"/>
      <c r="S4" s="21"/>
      <c r="T4" s="21"/>
      <c r="U4" s="21"/>
      <c r="Z4" s="254"/>
      <c r="AA4" s="254"/>
      <c r="AB4" s="254"/>
      <c r="AC4" s="254"/>
      <c r="AD4" s="254"/>
      <c r="AE4" s="6"/>
      <c r="AF4" s="6"/>
      <c r="AG4" s="6"/>
      <c r="AH4" s="6"/>
      <c r="AI4" s="6"/>
      <c r="AJ4" s="6"/>
      <c r="AK4" s="6"/>
    </row>
    <row r="5" spans="1:37" ht="16.5" customHeight="1" x14ac:dyDescent="0.3">
      <c r="A5" s="243" t="s">
        <v>190</v>
      </c>
      <c r="B5" s="243"/>
      <c r="C5" s="55" t="s">
        <v>309</v>
      </c>
      <c r="D5" s="55"/>
      <c r="E5" s="55"/>
      <c r="F5" s="56"/>
      <c r="G5" s="56"/>
      <c r="H5" s="56"/>
      <c r="I5" s="56"/>
      <c r="J5" s="56"/>
      <c r="K5" s="56"/>
      <c r="L5" s="56"/>
      <c r="M5" s="56"/>
      <c r="O5" s="26"/>
      <c r="P5" s="27"/>
      <c r="Q5" s="21"/>
      <c r="R5" s="21"/>
      <c r="S5" s="21"/>
      <c r="T5" s="21"/>
      <c r="U5" s="21"/>
      <c r="V5" s="255"/>
      <c r="W5" s="255"/>
      <c r="X5" s="255"/>
      <c r="Z5" s="254"/>
      <c r="AA5" s="254"/>
      <c r="AB5" s="254"/>
      <c r="AC5" s="254"/>
      <c r="AD5" s="254"/>
      <c r="AE5" s="6"/>
      <c r="AF5" s="6"/>
      <c r="AG5" s="6"/>
      <c r="AH5" s="6"/>
      <c r="AI5" s="6"/>
      <c r="AJ5" s="6"/>
      <c r="AK5" s="6"/>
    </row>
    <row r="6" spans="1:37" ht="15.75" customHeight="1" x14ac:dyDescent="0.25">
      <c r="A6" s="4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4"/>
      <c r="N6" s="4"/>
      <c r="O6" s="58"/>
      <c r="P6" s="5"/>
      <c r="Q6" s="5"/>
      <c r="R6" s="3"/>
      <c r="S6" s="3"/>
      <c r="T6" s="4"/>
      <c r="U6" s="3"/>
      <c r="V6" s="5"/>
      <c r="W6" s="5"/>
      <c r="X6" s="5"/>
      <c r="Y6" s="3"/>
      <c r="Z6" s="3"/>
      <c r="AA6" s="3"/>
      <c r="AB6" s="3"/>
      <c r="AC6" s="3"/>
      <c r="AD6" s="3"/>
    </row>
    <row r="7" spans="1:37" ht="25.5" customHeight="1" x14ac:dyDescent="0.25">
      <c r="A7" s="244" t="s">
        <v>14</v>
      </c>
      <c r="B7" s="82" t="s">
        <v>13</v>
      </c>
      <c r="C7" s="248" t="s">
        <v>12</v>
      </c>
      <c r="D7" s="248"/>
      <c r="E7" s="248"/>
      <c r="F7" s="248"/>
      <c r="G7" s="248"/>
      <c r="H7" s="258" t="s">
        <v>11</v>
      </c>
      <c r="I7" s="258"/>
      <c r="J7" s="258"/>
      <c r="K7" s="258"/>
      <c r="L7" s="258"/>
      <c r="M7" s="248" t="s">
        <v>108</v>
      </c>
      <c r="N7" s="248"/>
      <c r="O7" s="248"/>
      <c r="P7" s="248" t="s">
        <v>189</v>
      </c>
      <c r="Q7" s="248" t="s">
        <v>107</v>
      </c>
      <c r="R7" s="248" t="s">
        <v>10</v>
      </c>
      <c r="S7" s="248"/>
      <c r="T7" s="248"/>
      <c r="U7" s="251" t="s">
        <v>116</v>
      </c>
      <c r="V7" s="240" t="s">
        <v>117</v>
      </c>
      <c r="W7" s="240" t="s">
        <v>96</v>
      </c>
      <c r="X7" s="240" t="s">
        <v>312</v>
      </c>
      <c r="Y7" s="248" t="s">
        <v>187</v>
      </c>
      <c r="Z7" s="248"/>
      <c r="AA7" s="248"/>
      <c r="AB7" s="248"/>
      <c r="AC7" s="248"/>
      <c r="AD7" s="248"/>
    </row>
    <row r="8" spans="1:37" ht="30.75" hidden="1" customHeight="1" x14ac:dyDescent="0.25">
      <c r="A8" s="245"/>
      <c r="B8" s="241" t="s">
        <v>106</v>
      </c>
      <c r="C8" s="247" t="s">
        <v>9</v>
      </c>
      <c r="D8" s="249" t="s">
        <v>113</v>
      </c>
      <c r="E8" s="249" t="s">
        <v>8</v>
      </c>
      <c r="F8" s="249" t="s">
        <v>3</v>
      </c>
      <c r="G8" s="249" t="s">
        <v>7</v>
      </c>
      <c r="H8" s="249" t="s">
        <v>6</v>
      </c>
      <c r="I8" s="249" t="s">
        <v>5</v>
      </c>
      <c r="J8" s="249" t="s">
        <v>4</v>
      </c>
      <c r="K8" s="249" t="s">
        <v>3</v>
      </c>
      <c r="L8" s="249" t="s">
        <v>2</v>
      </c>
      <c r="M8" s="239" t="s">
        <v>173</v>
      </c>
      <c r="N8" s="239"/>
      <c r="O8" s="239" t="s">
        <v>188</v>
      </c>
      <c r="P8" s="239"/>
      <c r="Q8" s="239"/>
      <c r="R8" s="239"/>
      <c r="S8" s="239"/>
      <c r="T8" s="239"/>
      <c r="U8" s="252"/>
      <c r="V8" s="241"/>
      <c r="W8" s="241"/>
      <c r="X8" s="241"/>
      <c r="Y8" s="239" t="s">
        <v>17</v>
      </c>
      <c r="Z8" s="239" t="s">
        <v>1</v>
      </c>
      <c r="AA8" s="239"/>
      <c r="AB8" s="239"/>
      <c r="AC8" s="239"/>
      <c r="AD8" s="239"/>
    </row>
    <row r="9" spans="1:37" ht="98.25" hidden="1" customHeight="1" x14ac:dyDescent="0.25">
      <c r="A9" s="246"/>
      <c r="B9" s="241"/>
      <c r="C9" s="247"/>
      <c r="D9" s="249"/>
      <c r="E9" s="249"/>
      <c r="F9" s="249"/>
      <c r="G9" s="249"/>
      <c r="H9" s="259"/>
      <c r="I9" s="249"/>
      <c r="J9" s="249"/>
      <c r="K9" s="249"/>
      <c r="L9" s="249"/>
      <c r="M9" s="239"/>
      <c r="N9" s="239"/>
      <c r="O9" s="239"/>
      <c r="P9" s="239"/>
      <c r="Q9" s="239"/>
      <c r="R9" s="66" t="s">
        <v>114</v>
      </c>
      <c r="S9" s="66" t="s">
        <v>115</v>
      </c>
      <c r="T9" s="66" t="s">
        <v>34</v>
      </c>
      <c r="U9" s="253"/>
      <c r="V9" s="241"/>
      <c r="W9" s="241"/>
      <c r="X9" s="241"/>
      <c r="Y9" s="239"/>
      <c r="Z9" s="67" t="s">
        <v>109</v>
      </c>
      <c r="AA9" s="67" t="s">
        <v>110</v>
      </c>
      <c r="AB9" s="67" t="s">
        <v>111</v>
      </c>
      <c r="AC9" s="67" t="s">
        <v>112</v>
      </c>
      <c r="AD9" s="67" t="s">
        <v>0</v>
      </c>
    </row>
    <row r="10" spans="1:37" s="52" customFormat="1" ht="57" hidden="1" x14ac:dyDescent="0.2">
      <c r="A10" s="234" t="s">
        <v>208</v>
      </c>
      <c r="B10" s="78" t="s">
        <v>171</v>
      </c>
      <c r="C10" s="234" t="s">
        <v>306</v>
      </c>
      <c r="D10" s="77" t="s">
        <v>206</v>
      </c>
      <c r="E10" s="77" t="s">
        <v>206</v>
      </c>
      <c r="F10" s="77" t="s">
        <v>207</v>
      </c>
      <c r="G10" s="77" t="s">
        <v>207</v>
      </c>
      <c r="H10" s="77" t="s">
        <v>207</v>
      </c>
      <c r="I10" s="77" t="s">
        <v>206</v>
      </c>
      <c r="J10" s="77" t="s">
        <v>206</v>
      </c>
      <c r="K10" s="77" t="s">
        <v>207</v>
      </c>
      <c r="L10" s="77" t="s">
        <v>206</v>
      </c>
      <c r="M10" s="77" t="s">
        <v>123</v>
      </c>
      <c r="N10" s="77" t="s">
        <v>158</v>
      </c>
      <c r="O10" s="79" t="s">
        <v>224</v>
      </c>
      <c r="P10" s="79" t="s">
        <v>223</v>
      </c>
      <c r="Q10" s="80" t="s">
        <v>248</v>
      </c>
      <c r="R10" s="77">
        <v>1</v>
      </c>
      <c r="S10" s="77">
        <v>1</v>
      </c>
      <c r="T10" s="77">
        <f t="shared" ref="T10:T41" si="0">S10*R10</f>
        <v>1</v>
      </c>
      <c r="U10" s="77" t="str">
        <f t="shared" ref="U10:U41" si="1">+IF(T10&lt;=4,"BAJO",IF(T10&lt;=8,"MEDIO",IF(T10&lt;=20,"ALTO",IF(T10&lt;=40,"MUY ALTO"))))</f>
        <v>BAJO</v>
      </c>
      <c r="V10" s="77">
        <v>10</v>
      </c>
      <c r="W10" s="77">
        <f t="shared" ref="W10:W41" si="2">V10*T10</f>
        <v>10</v>
      </c>
      <c r="X10" s="77" t="str">
        <f t="shared" ref="X10:X41" si="3">+IF(W10&lt;=20,"IV",IF(W10&lt;=120,"III",IF(W10&lt;=500,"II",IF(W10&lt;=4000,"I",))))</f>
        <v>IV</v>
      </c>
      <c r="Y10" s="79" t="s">
        <v>249</v>
      </c>
      <c r="Z10" s="77"/>
      <c r="AA10" s="77"/>
      <c r="AB10" s="77"/>
      <c r="AC10" s="77" t="s">
        <v>191</v>
      </c>
      <c r="AD10" s="80"/>
    </row>
    <row r="11" spans="1:37" s="76" customFormat="1" ht="63" hidden="1" customHeight="1" x14ac:dyDescent="0.2">
      <c r="A11" s="234"/>
      <c r="B11" s="78" t="s">
        <v>171</v>
      </c>
      <c r="C11" s="235"/>
      <c r="D11" s="77" t="s">
        <v>206</v>
      </c>
      <c r="E11" s="77" t="s">
        <v>206</v>
      </c>
      <c r="F11" s="77" t="s">
        <v>207</v>
      </c>
      <c r="G11" s="77" t="s">
        <v>207</v>
      </c>
      <c r="H11" s="77" t="s">
        <v>207</v>
      </c>
      <c r="I11" s="77" t="s">
        <v>206</v>
      </c>
      <c r="J11" s="77" t="s">
        <v>206</v>
      </c>
      <c r="K11" s="77" t="s">
        <v>207</v>
      </c>
      <c r="L11" s="77" t="s">
        <v>206</v>
      </c>
      <c r="M11" s="77" t="s">
        <v>118</v>
      </c>
      <c r="N11" s="77" t="s">
        <v>125</v>
      </c>
      <c r="O11" s="80" t="s">
        <v>211</v>
      </c>
      <c r="P11" s="79" t="s">
        <v>272</v>
      </c>
      <c r="Q11" s="79" t="s">
        <v>271</v>
      </c>
      <c r="R11" s="81">
        <v>2</v>
      </c>
      <c r="S11" s="81">
        <v>2</v>
      </c>
      <c r="T11" s="77">
        <f t="shared" si="0"/>
        <v>4</v>
      </c>
      <c r="U11" s="77" t="str">
        <f t="shared" si="1"/>
        <v>BAJO</v>
      </c>
      <c r="V11" s="77">
        <v>25</v>
      </c>
      <c r="W11" s="77">
        <f t="shared" si="2"/>
        <v>100</v>
      </c>
      <c r="X11" s="77" t="str">
        <f t="shared" ref="X11" si="4">+IF(W11&lt;=20,"IV",IF(W11&lt;=120,"III",IF(W11&lt;=500,"II",IF(W11&lt;=4000,"I",))))</f>
        <v>III</v>
      </c>
      <c r="Y11" s="79" t="s">
        <v>247</v>
      </c>
      <c r="Z11" s="77"/>
      <c r="AA11" s="77"/>
      <c r="AB11" s="77"/>
      <c r="AC11" s="77" t="s">
        <v>191</v>
      </c>
      <c r="AD11" s="80"/>
    </row>
    <row r="12" spans="1:37" s="52" customFormat="1" ht="120" customHeight="1" x14ac:dyDescent="0.2">
      <c r="A12" s="238"/>
      <c r="B12" s="86" t="s">
        <v>171</v>
      </c>
      <c r="C12" s="236"/>
      <c r="D12" s="83" t="s">
        <v>206</v>
      </c>
      <c r="E12" s="83" t="s">
        <v>206</v>
      </c>
      <c r="F12" s="83" t="s">
        <v>207</v>
      </c>
      <c r="G12" s="83" t="s">
        <v>207</v>
      </c>
      <c r="H12" s="83" t="s">
        <v>207</v>
      </c>
      <c r="I12" s="83" t="s">
        <v>206</v>
      </c>
      <c r="J12" s="83" t="s">
        <v>206</v>
      </c>
      <c r="K12" s="83" t="s">
        <v>207</v>
      </c>
      <c r="L12" s="83" t="s">
        <v>206</v>
      </c>
      <c r="M12" s="83" t="s">
        <v>123</v>
      </c>
      <c r="N12" s="83" t="s">
        <v>160</v>
      </c>
      <c r="O12" s="85" t="s">
        <v>225</v>
      </c>
      <c r="P12" s="84" t="s">
        <v>216</v>
      </c>
      <c r="Q12" s="85" t="s">
        <v>304</v>
      </c>
      <c r="R12" s="83">
        <v>2</v>
      </c>
      <c r="S12" s="83">
        <v>4</v>
      </c>
      <c r="T12" s="83">
        <f t="shared" si="0"/>
        <v>8</v>
      </c>
      <c r="U12" s="77" t="str">
        <f t="shared" si="1"/>
        <v>MEDIO</v>
      </c>
      <c r="V12" s="69">
        <v>60</v>
      </c>
      <c r="W12" s="69">
        <f t="shared" si="2"/>
        <v>480</v>
      </c>
      <c r="X12" s="83" t="str">
        <f t="shared" si="3"/>
        <v>II</v>
      </c>
      <c r="Y12" s="84" t="s">
        <v>249</v>
      </c>
      <c r="Z12" s="83"/>
      <c r="AA12" s="83"/>
      <c r="AB12" s="83"/>
      <c r="AC12" s="83" t="s">
        <v>191</v>
      </c>
      <c r="AD12" s="85"/>
    </row>
    <row r="13" spans="1:37" s="52" customFormat="1" ht="39" hidden="1" x14ac:dyDescent="0.2">
      <c r="A13" s="234"/>
      <c r="B13" s="78" t="s">
        <v>171</v>
      </c>
      <c r="C13" s="235"/>
      <c r="D13" s="77" t="s">
        <v>206</v>
      </c>
      <c r="E13" s="77" t="s">
        <v>206</v>
      </c>
      <c r="F13" s="77" t="s">
        <v>207</v>
      </c>
      <c r="G13" s="77" t="s">
        <v>207</v>
      </c>
      <c r="H13" s="77" t="s">
        <v>207</v>
      </c>
      <c r="I13" s="77" t="s">
        <v>206</v>
      </c>
      <c r="J13" s="77" t="s">
        <v>206</v>
      </c>
      <c r="K13" s="77" t="s">
        <v>207</v>
      </c>
      <c r="L13" s="77" t="s">
        <v>206</v>
      </c>
      <c r="M13" s="77" t="s">
        <v>123</v>
      </c>
      <c r="N13" s="77" t="s">
        <v>161</v>
      </c>
      <c r="O13" s="80" t="s">
        <v>227</v>
      </c>
      <c r="P13" s="79" t="s">
        <v>226</v>
      </c>
      <c r="Q13" s="80" t="s">
        <v>250</v>
      </c>
      <c r="R13" s="77">
        <v>2</v>
      </c>
      <c r="S13" s="77">
        <v>3</v>
      </c>
      <c r="T13" s="77">
        <f t="shared" si="0"/>
        <v>6</v>
      </c>
      <c r="U13" s="77" t="str">
        <f t="shared" si="1"/>
        <v>MEDIO</v>
      </c>
      <c r="V13" s="77">
        <v>10</v>
      </c>
      <c r="W13" s="77">
        <f t="shared" si="2"/>
        <v>60</v>
      </c>
      <c r="X13" s="77" t="str">
        <f t="shared" si="3"/>
        <v>III</v>
      </c>
      <c r="Y13" s="79" t="s">
        <v>249</v>
      </c>
      <c r="Z13" s="77"/>
      <c r="AA13" s="77"/>
      <c r="AB13" s="77"/>
      <c r="AC13" s="77" t="s">
        <v>191</v>
      </c>
      <c r="AD13" s="80"/>
    </row>
    <row r="14" spans="1:37" s="52" customFormat="1" ht="54" hidden="1" customHeight="1" x14ac:dyDescent="0.2">
      <c r="A14" s="234"/>
      <c r="B14" s="78" t="s">
        <v>171</v>
      </c>
      <c r="C14" s="235"/>
      <c r="D14" s="77" t="s">
        <v>206</v>
      </c>
      <c r="E14" s="77" t="s">
        <v>206</v>
      </c>
      <c r="F14" s="77" t="s">
        <v>207</v>
      </c>
      <c r="G14" s="77" t="s">
        <v>207</v>
      </c>
      <c r="H14" s="77" t="s">
        <v>207</v>
      </c>
      <c r="I14" s="77" t="s">
        <v>206</v>
      </c>
      <c r="J14" s="77" t="s">
        <v>206</v>
      </c>
      <c r="K14" s="77" t="s">
        <v>207</v>
      </c>
      <c r="L14" s="77" t="s">
        <v>206</v>
      </c>
      <c r="M14" s="77" t="s">
        <v>121</v>
      </c>
      <c r="N14" s="77" t="s">
        <v>148</v>
      </c>
      <c r="O14" s="79" t="s">
        <v>292</v>
      </c>
      <c r="P14" s="79" t="s">
        <v>293</v>
      </c>
      <c r="Q14" s="80" t="s">
        <v>294</v>
      </c>
      <c r="R14" s="77"/>
      <c r="S14" s="77"/>
      <c r="T14" s="77"/>
      <c r="U14" s="77"/>
      <c r="V14" s="77"/>
      <c r="W14" s="77"/>
      <c r="X14" s="77"/>
      <c r="Y14" s="79"/>
      <c r="Z14" s="77"/>
      <c r="AA14" s="77"/>
      <c r="AB14" s="77"/>
      <c r="AC14" s="77"/>
      <c r="AD14" s="80"/>
    </row>
    <row r="15" spans="1:37" s="52" customFormat="1" ht="45.6" hidden="1" x14ac:dyDescent="0.2">
      <c r="A15" s="234"/>
      <c r="B15" s="78" t="s">
        <v>171</v>
      </c>
      <c r="C15" s="237"/>
      <c r="D15" s="77" t="s">
        <v>206</v>
      </c>
      <c r="E15" s="77" t="s">
        <v>206</v>
      </c>
      <c r="F15" s="77" t="s">
        <v>207</v>
      </c>
      <c r="G15" s="77" t="s">
        <v>207</v>
      </c>
      <c r="H15" s="77" t="s">
        <v>207</v>
      </c>
      <c r="I15" s="77" t="s">
        <v>206</v>
      </c>
      <c r="J15" s="77" t="s">
        <v>206</v>
      </c>
      <c r="K15" s="77" t="s">
        <v>207</v>
      </c>
      <c r="L15" s="77" t="s">
        <v>206</v>
      </c>
      <c r="M15" s="77" t="s">
        <v>123</v>
      </c>
      <c r="N15" s="77" t="s">
        <v>160</v>
      </c>
      <c r="O15" s="80" t="s">
        <v>212</v>
      </c>
      <c r="P15" s="79" t="s">
        <v>213</v>
      </c>
      <c r="Q15" s="79" t="s">
        <v>251</v>
      </c>
      <c r="R15" s="77">
        <v>1</v>
      </c>
      <c r="S15" s="77">
        <v>1</v>
      </c>
      <c r="T15" s="77">
        <f t="shared" si="0"/>
        <v>1</v>
      </c>
      <c r="U15" s="77" t="str">
        <f t="shared" si="1"/>
        <v>BAJO</v>
      </c>
      <c r="V15" s="77">
        <v>25</v>
      </c>
      <c r="W15" s="77">
        <f t="shared" si="2"/>
        <v>25</v>
      </c>
      <c r="X15" s="77" t="str">
        <f t="shared" si="3"/>
        <v>III</v>
      </c>
      <c r="Y15" s="79" t="s">
        <v>249</v>
      </c>
      <c r="Z15" s="77"/>
      <c r="AA15" s="77"/>
      <c r="AB15" s="77"/>
      <c r="AC15" s="77" t="s">
        <v>191</v>
      </c>
      <c r="AD15" s="80"/>
    </row>
    <row r="16" spans="1:37" s="52" customFormat="1" ht="56.25" hidden="1" customHeight="1" x14ac:dyDescent="0.2">
      <c r="A16" s="232" t="s">
        <v>303</v>
      </c>
      <c r="B16" s="75" t="s">
        <v>171</v>
      </c>
      <c r="C16" s="232" t="s">
        <v>307</v>
      </c>
      <c r="D16" s="69" t="s">
        <v>206</v>
      </c>
      <c r="E16" s="69" t="s">
        <v>206</v>
      </c>
      <c r="F16" s="69" t="s">
        <v>207</v>
      </c>
      <c r="G16" s="69" t="s">
        <v>206</v>
      </c>
      <c r="H16" s="69" t="s">
        <v>207</v>
      </c>
      <c r="I16" s="69" t="s">
        <v>206</v>
      </c>
      <c r="J16" s="69" t="s">
        <v>207</v>
      </c>
      <c r="K16" s="69" t="s">
        <v>207</v>
      </c>
      <c r="L16" s="69" t="s">
        <v>207</v>
      </c>
      <c r="M16" s="69" t="s">
        <v>122</v>
      </c>
      <c r="N16" s="69" t="s">
        <v>152</v>
      </c>
      <c r="O16" s="72" t="s">
        <v>229</v>
      </c>
      <c r="P16" s="73" t="s">
        <v>193</v>
      </c>
      <c r="Q16" s="71" t="s">
        <v>252</v>
      </c>
      <c r="R16" s="68">
        <v>2</v>
      </c>
      <c r="S16" s="68">
        <v>4</v>
      </c>
      <c r="T16" s="68">
        <f t="shared" si="0"/>
        <v>8</v>
      </c>
      <c r="U16" s="69" t="str">
        <f t="shared" si="1"/>
        <v>MEDIO</v>
      </c>
      <c r="V16" s="68">
        <v>10</v>
      </c>
      <c r="W16" s="68">
        <f t="shared" si="2"/>
        <v>80</v>
      </c>
      <c r="X16" s="69" t="str">
        <f t="shared" si="3"/>
        <v>III</v>
      </c>
      <c r="Y16" s="73" t="s">
        <v>249</v>
      </c>
      <c r="Z16" s="69"/>
      <c r="AA16" s="69"/>
      <c r="AB16" s="69"/>
      <c r="AC16" s="68" t="s">
        <v>191</v>
      </c>
      <c r="AD16" s="72"/>
    </row>
    <row r="17" spans="1:30" s="52" customFormat="1" ht="58.5" hidden="1" customHeight="1" x14ac:dyDescent="0.2">
      <c r="A17" s="232"/>
      <c r="B17" s="75" t="s">
        <v>171</v>
      </c>
      <c r="C17" s="232"/>
      <c r="D17" s="69" t="s">
        <v>206</v>
      </c>
      <c r="E17" s="69" t="s">
        <v>206</v>
      </c>
      <c r="F17" s="69" t="s">
        <v>207</v>
      </c>
      <c r="G17" s="69" t="s">
        <v>206</v>
      </c>
      <c r="H17" s="69" t="s">
        <v>207</v>
      </c>
      <c r="I17" s="69" t="s">
        <v>206</v>
      </c>
      <c r="J17" s="69" t="s">
        <v>207</v>
      </c>
      <c r="K17" s="69" t="s">
        <v>207</v>
      </c>
      <c r="L17" s="69" t="s">
        <v>207</v>
      </c>
      <c r="M17" s="69" t="s">
        <v>118</v>
      </c>
      <c r="N17" s="69" t="s">
        <v>131</v>
      </c>
      <c r="O17" s="72" t="s">
        <v>214</v>
      </c>
      <c r="P17" s="73" t="s">
        <v>217</v>
      </c>
      <c r="Q17" s="71" t="s">
        <v>253</v>
      </c>
      <c r="R17" s="68">
        <v>1</v>
      </c>
      <c r="S17" s="68">
        <v>2</v>
      </c>
      <c r="T17" s="68">
        <f t="shared" si="0"/>
        <v>2</v>
      </c>
      <c r="U17" s="69" t="str">
        <f t="shared" si="1"/>
        <v>BAJO</v>
      </c>
      <c r="V17" s="68">
        <v>10</v>
      </c>
      <c r="W17" s="68">
        <f t="shared" si="2"/>
        <v>20</v>
      </c>
      <c r="X17" s="69" t="str">
        <f t="shared" si="3"/>
        <v>IV</v>
      </c>
      <c r="Y17" s="73" t="s">
        <v>249</v>
      </c>
      <c r="Z17" s="69"/>
      <c r="AA17" s="69"/>
      <c r="AB17" s="69"/>
      <c r="AC17" s="68" t="s">
        <v>191</v>
      </c>
      <c r="AD17" s="72"/>
    </row>
    <row r="18" spans="1:30" s="52" customFormat="1" ht="68.400000000000006" hidden="1" x14ac:dyDescent="0.2">
      <c r="A18" s="232"/>
      <c r="B18" s="75" t="s">
        <v>171</v>
      </c>
      <c r="C18" s="232"/>
      <c r="D18" s="69" t="s">
        <v>206</v>
      </c>
      <c r="E18" s="69" t="s">
        <v>206</v>
      </c>
      <c r="F18" s="69" t="s">
        <v>207</v>
      </c>
      <c r="G18" s="69" t="s">
        <v>206</v>
      </c>
      <c r="H18" s="69" t="s">
        <v>207</v>
      </c>
      <c r="I18" s="69" t="s">
        <v>206</v>
      </c>
      <c r="J18" s="69" t="s">
        <v>207</v>
      </c>
      <c r="K18" s="69" t="s">
        <v>207</v>
      </c>
      <c r="L18" s="69" t="s">
        <v>207</v>
      </c>
      <c r="M18" s="69" t="s">
        <v>123</v>
      </c>
      <c r="N18" s="69" t="s">
        <v>156</v>
      </c>
      <c r="O18" s="72" t="s">
        <v>194</v>
      </c>
      <c r="P18" s="73" t="s">
        <v>218</v>
      </c>
      <c r="Q18" s="71" t="s">
        <v>230</v>
      </c>
      <c r="R18" s="68">
        <v>1</v>
      </c>
      <c r="S18" s="68">
        <v>2</v>
      </c>
      <c r="T18" s="68">
        <f t="shared" si="0"/>
        <v>2</v>
      </c>
      <c r="U18" s="69" t="str">
        <f t="shared" si="1"/>
        <v>BAJO</v>
      </c>
      <c r="V18" s="68">
        <v>10</v>
      </c>
      <c r="W18" s="68">
        <f t="shared" si="2"/>
        <v>20</v>
      </c>
      <c r="X18" s="69" t="str">
        <f t="shared" si="3"/>
        <v>IV</v>
      </c>
      <c r="Y18" s="73" t="s">
        <v>249</v>
      </c>
      <c r="Z18" s="69"/>
      <c r="AA18" s="69"/>
      <c r="AB18" s="69"/>
      <c r="AC18" s="68" t="s">
        <v>191</v>
      </c>
      <c r="AD18" s="72"/>
    </row>
    <row r="19" spans="1:30" s="52" customFormat="1" ht="56.25" hidden="1" customHeight="1" x14ac:dyDescent="0.2">
      <c r="A19" s="232"/>
      <c r="B19" s="75" t="s">
        <v>171</v>
      </c>
      <c r="C19" s="232"/>
      <c r="D19" s="69" t="s">
        <v>206</v>
      </c>
      <c r="E19" s="69" t="s">
        <v>206</v>
      </c>
      <c r="F19" s="69" t="s">
        <v>207</v>
      </c>
      <c r="G19" s="69" t="s">
        <v>206</v>
      </c>
      <c r="H19" s="69" t="s">
        <v>207</v>
      </c>
      <c r="I19" s="69" t="s">
        <v>206</v>
      </c>
      <c r="J19" s="69" t="s">
        <v>207</v>
      </c>
      <c r="K19" s="69" t="s">
        <v>207</v>
      </c>
      <c r="L19" s="69" t="s">
        <v>207</v>
      </c>
      <c r="M19" s="69" t="s">
        <v>118</v>
      </c>
      <c r="N19" s="69" t="s">
        <v>131</v>
      </c>
      <c r="O19" s="72" t="s">
        <v>298</v>
      </c>
      <c r="P19" s="73" t="s">
        <v>299</v>
      </c>
      <c r="Q19" s="71" t="s">
        <v>300</v>
      </c>
      <c r="R19" s="68">
        <v>1</v>
      </c>
      <c r="S19" s="68">
        <v>2</v>
      </c>
      <c r="T19" s="68">
        <f t="shared" si="0"/>
        <v>2</v>
      </c>
      <c r="U19" s="69" t="str">
        <f t="shared" si="1"/>
        <v>BAJO</v>
      </c>
      <c r="V19" s="68">
        <v>10</v>
      </c>
      <c r="W19" s="68">
        <f t="shared" si="2"/>
        <v>20</v>
      </c>
      <c r="X19" s="69" t="str">
        <f t="shared" si="3"/>
        <v>IV</v>
      </c>
      <c r="Y19" s="73" t="s">
        <v>249</v>
      </c>
      <c r="Z19" s="69"/>
      <c r="AA19" s="69"/>
      <c r="AB19" s="69"/>
      <c r="AC19" s="68" t="s">
        <v>288</v>
      </c>
      <c r="AD19" s="72"/>
    </row>
    <row r="20" spans="1:30" s="52" customFormat="1" ht="79.8" hidden="1" x14ac:dyDescent="0.2">
      <c r="A20" s="232"/>
      <c r="B20" s="75" t="s">
        <v>171</v>
      </c>
      <c r="C20" s="232"/>
      <c r="D20" s="69" t="s">
        <v>206</v>
      </c>
      <c r="E20" s="69" t="s">
        <v>206</v>
      </c>
      <c r="F20" s="69" t="s">
        <v>207</v>
      </c>
      <c r="G20" s="69" t="s">
        <v>206</v>
      </c>
      <c r="H20" s="69" t="s">
        <v>207</v>
      </c>
      <c r="I20" s="69" t="s">
        <v>206</v>
      </c>
      <c r="J20" s="69" t="s">
        <v>207</v>
      </c>
      <c r="K20" s="69" t="s">
        <v>207</v>
      </c>
      <c r="L20" s="69" t="s">
        <v>207</v>
      </c>
      <c r="M20" s="69" t="s">
        <v>118</v>
      </c>
      <c r="N20" s="69" t="s">
        <v>130</v>
      </c>
      <c r="O20" s="72" t="s">
        <v>273</v>
      </c>
      <c r="P20" s="73" t="s">
        <v>244</v>
      </c>
      <c r="Q20" s="71" t="s">
        <v>245</v>
      </c>
      <c r="R20" s="68">
        <v>2</v>
      </c>
      <c r="S20" s="68">
        <v>3</v>
      </c>
      <c r="T20" s="68">
        <f t="shared" si="0"/>
        <v>6</v>
      </c>
      <c r="U20" s="69" t="str">
        <f t="shared" si="1"/>
        <v>MEDIO</v>
      </c>
      <c r="V20" s="68">
        <v>10</v>
      </c>
      <c r="W20" s="68">
        <f t="shared" si="2"/>
        <v>60</v>
      </c>
      <c r="X20" s="69" t="str">
        <f t="shared" si="3"/>
        <v>III</v>
      </c>
      <c r="Y20" s="73" t="s">
        <v>249</v>
      </c>
      <c r="Z20" s="69"/>
      <c r="AA20" s="69"/>
      <c r="AB20" s="69"/>
      <c r="AC20" s="68" t="s">
        <v>191</v>
      </c>
      <c r="AD20" s="72"/>
    </row>
    <row r="21" spans="1:30" s="52" customFormat="1" ht="52.5" hidden="1" customHeight="1" x14ac:dyDescent="0.2">
      <c r="A21" s="232"/>
      <c r="B21" s="75" t="s">
        <v>171</v>
      </c>
      <c r="C21" s="232"/>
      <c r="D21" s="69" t="s">
        <v>206</v>
      </c>
      <c r="E21" s="69" t="s">
        <v>206</v>
      </c>
      <c r="F21" s="69" t="s">
        <v>207</v>
      </c>
      <c r="G21" s="69" t="s">
        <v>206</v>
      </c>
      <c r="H21" s="69" t="s">
        <v>207</v>
      </c>
      <c r="I21" s="69" t="s">
        <v>206</v>
      </c>
      <c r="J21" s="69" t="s">
        <v>207</v>
      </c>
      <c r="K21" s="69" t="s">
        <v>207</v>
      </c>
      <c r="L21" s="69" t="s">
        <v>207</v>
      </c>
      <c r="M21" s="69" t="s">
        <v>118</v>
      </c>
      <c r="N21" s="69" t="s">
        <v>125</v>
      </c>
      <c r="O21" s="72" t="s">
        <v>211</v>
      </c>
      <c r="P21" s="73" t="s">
        <v>272</v>
      </c>
      <c r="Q21" s="70" t="s">
        <v>271</v>
      </c>
      <c r="R21" s="74">
        <v>2</v>
      </c>
      <c r="S21" s="74">
        <v>2</v>
      </c>
      <c r="T21" s="68">
        <f t="shared" si="0"/>
        <v>4</v>
      </c>
      <c r="U21" s="68" t="str">
        <f t="shared" si="1"/>
        <v>BAJO</v>
      </c>
      <c r="V21" s="68">
        <v>25</v>
      </c>
      <c r="W21" s="68">
        <f t="shared" si="2"/>
        <v>100</v>
      </c>
      <c r="X21" s="68" t="str">
        <f t="shared" ref="X21" si="5">+IF(W21&lt;=20,"IV",IF(W21&lt;=120,"III",IF(W21&lt;=500,"II",IF(W21&lt;=4000,"I",))))</f>
        <v>III</v>
      </c>
      <c r="Y21" s="70" t="s">
        <v>247</v>
      </c>
      <c r="Z21" s="69"/>
      <c r="AA21" s="69"/>
      <c r="AB21" s="69"/>
      <c r="AC21" s="68" t="s">
        <v>191</v>
      </c>
      <c r="AD21" s="72"/>
    </row>
    <row r="22" spans="1:30" s="52" customFormat="1" ht="79.8" hidden="1" x14ac:dyDescent="0.2">
      <c r="A22" s="232"/>
      <c r="B22" s="75" t="s">
        <v>171</v>
      </c>
      <c r="C22" s="232"/>
      <c r="D22" s="69" t="s">
        <v>206</v>
      </c>
      <c r="E22" s="69" t="s">
        <v>206</v>
      </c>
      <c r="F22" s="69" t="s">
        <v>207</v>
      </c>
      <c r="G22" s="69" t="s">
        <v>206</v>
      </c>
      <c r="H22" s="69" t="s">
        <v>207</v>
      </c>
      <c r="I22" s="69" t="s">
        <v>206</v>
      </c>
      <c r="J22" s="69" t="s">
        <v>207</v>
      </c>
      <c r="K22" s="69" t="s">
        <v>207</v>
      </c>
      <c r="L22" s="69" t="s">
        <v>207</v>
      </c>
      <c r="M22" s="69" t="s">
        <v>119</v>
      </c>
      <c r="N22" s="69" t="s">
        <v>133</v>
      </c>
      <c r="O22" s="72" t="s">
        <v>195</v>
      </c>
      <c r="P22" s="73" t="s">
        <v>219</v>
      </c>
      <c r="Q22" s="71" t="s">
        <v>274</v>
      </c>
      <c r="R22" s="68">
        <v>2</v>
      </c>
      <c r="S22" s="68">
        <v>3</v>
      </c>
      <c r="T22" s="68">
        <f t="shared" si="0"/>
        <v>6</v>
      </c>
      <c r="U22" s="69" t="str">
        <f t="shared" si="1"/>
        <v>MEDIO</v>
      </c>
      <c r="V22" s="68">
        <v>10</v>
      </c>
      <c r="W22" s="68">
        <f t="shared" si="2"/>
        <v>60</v>
      </c>
      <c r="X22" s="69" t="str">
        <f t="shared" si="3"/>
        <v>III</v>
      </c>
      <c r="Y22" s="73" t="s">
        <v>249</v>
      </c>
      <c r="Z22" s="69"/>
      <c r="AA22" s="69"/>
      <c r="AB22" s="69"/>
      <c r="AC22" s="68" t="s">
        <v>191</v>
      </c>
      <c r="AD22" s="72"/>
    </row>
    <row r="23" spans="1:30" s="52" customFormat="1" ht="45.6" hidden="1" x14ac:dyDescent="0.2">
      <c r="A23" s="232"/>
      <c r="B23" s="75" t="s">
        <v>171</v>
      </c>
      <c r="C23" s="232"/>
      <c r="D23" s="69" t="s">
        <v>206</v>
      </c>
      <c r="E23" s="69" t="s">
        <v>206</v>
      </c>
      <c r="F23" s="69" t="s">
        <v>207</v>
      </c>
      <c r="G23" s="69" t="s">
        <v>206</v>
      </c>
      <c r="H23" s="69" t="s">
        <v>207</v>
      </c>
      <c r="I23" s="69" t="s">
        <v>206</v>
      </c>
      <c r="J23" s="69" t="s">
        <v>207</v>
      </c>
      <c r="K23" s="69" t="s">
        <v>207</v>
      </c>
      <c r="L23" s="69" t="s">
        <v>207</v>
      </c>
      <c r="M23" s="69" t="s">
        <v>119</v>
      </c>
      <c r="N23" s="69" t="s">
        <v>136</v>
      </c>
      <c r="O23" s="72" t="s">
        <v>196</v>
      </c>
      <c r="P23" s="73" t="s">
        <v>220</v>
      </c>
      <c r="Q23" s="73" t="s">
        <v>231</v>
      </c>
      <c r="R23" s="68">
        <v>1</v>
      </c>
      <c r="S23" s="68">
        <v>2</v>
      </c>
      <c r="T23" s="68">
        <f t="shared" si="0"/>
        <v>2</v>
      </c>
      <c r="U23" s="69" t="str">
        <f t="shared" si="1"/>
        <v>BAJO</v>
      </c>
      <c r="V23" s="68">
        <v>10</v>
      </c>
      <c r="W23" s="68">
        <f t="shared" si="2"/>
        <v>20</v>
      </c>
      <c r="X23" s="69" t="str">
        <f t="shared" si="3"/>
        <v>IV</v>
      </c>
      <c r="Y23" s="73" t="s">
        <v>249</v>
      </c>
      <c r="Z23" s="69"/>
      <c r="AA23" s="69"/>
      <c r="AB23" s="69"/>
      <c r="AC23" s="68"/>
      <c r="AD23" s="72" t="s">
        <v>191</v>
      </c>
    </row>
    <row r="24" spans="1:30" s="52" customFormat="1" ht="63" hidden="1" customHeight="1" x14ac:dyDescent="0.2">
      <c r="A24" s="232"/>
      <c r="B24" s="75" t="s">
        <v>171</v>
      </c>
      <c r="C24" s="232"/>
      <c r="D24" s="69" t="s">
        <v>206</v>
      </c>
      <c r="E24" s="69" t="s">
        <v>206</v>
      </c>
      <c r="F24" s="69" t="s">
        <v>207</v>
      </c>
      <c r="G24" s="69" t="s">
        <v>206</v>
      </c>
      <c r="H24" s="69" t="s">
        <v>207</v>
      </c>
      <c r="I24" s="69" t="s">
        <v>206</v>
      </c>
      <c r="J24" s="69" t="s">
        <v>207</v>
      </c>
      <c r="K24" s="69" t="s">
        <v>207</v>
      </c>
      <c r="L24" s="69" t="s">
        <v>207</v>
      </c>
      <c r="M24" s="69" t="s">
        <v>119</v>
      </c>
      <c r="N24" s="69" t="s">
        <v>136</v>
      </c>
      <c r="O24" s="71" t="s">
        <v>197</v>
      </c>
      <c r="P24" s="70" t="s">
        <v>276</v>
      </c>
      <c r="Q24" s="70" t="s">
        <v>277</v>
      </c>
      <c r="R24" s="68">
        <v>1</v>
      </c>
      <c r="S24" s="68">
        <v>2</v>
      </c>
      <c r="T24" s="68">
        <f t="shared" si="0"/>
        <v>2</v>
      </c>
      <c r="U24" s="69" t="str">
        <f t="shared" si="1"/>
        <v>BAJO</v>
      </c>
      <c r="V24" s="68">
        <v>10</v>
      </c>
      <c r="W24" s="68">
        <f t="shared" si="2"/>
        <v>20</v>
      </c>
      <c r="X24" s="69" t="str">
        <f t="shared" si="3"/>
        <v>IV</v>
      </c>
      <c r="Y24" s="73" t="s">
        <v>249</v>
      </c>
      <c r="Z24" s="69"/>
      <c r="AA24" s="69"/>
      <c r="AB24" s="69"/>
      <c r="AC24" s="68" t="s">
        <v>191</v>
      </c>
      <c r="AD24" s="72" t="s">
        <v>191</v>
      </c>
    </row>
    <row r="25" spans="1:30" s="52" customFormat="1" ht="66.75" customHeight="1" x14ac:dyDescent="0.2">
      <c r="A25" s="233"/>
      <c r="B25" s="88" t="s">
        <v>171</v>
      </c>
      <c r="C25" s="233"/>
      <c r="D25" s="87" t="s">
        <v>206</v>
      </c>
      <c r="E25" s="87" t="s">
        <v>206</v>
      </c>
      <c r="F25" s="87" t="s">
        <v>207</v>
      </c>
      <c r="G25" s="87" t="s">
        <v>206</v>
      </c>
      <c r="H25" s="87" t="s">
        <v>207</v>
      </c>
      <c r="I25" s="87" t="s">
        <v>206</v>
      </c>
      <c r="J25" s="87" t="s">
        <v>207</v>
      </c>
      <c r="K25" s="87" t="s">
        <v>207</v>
      </c>
      <c r="L25" s="87" t="s">
        <v>207</v>
      </c>
      <c r="M25" s="87" t="s">
        <v>123</v>
      </c>
      <c r="N25" s="87" t="s">
        <v>158</v>
      </c>
      <c r="O25" s="89" t="s">
        <v>270</v>
      </c>
      <c r="P25" s="89" t="s">
        <v>221</v>
      </c>
      <c r="Q25" s="89" t="s">
        <v>305</v>
      </c>
      <c r="R25" s="87">
        <v>2</v>
      </c>
      <c r="S25" s="87">
        <v>3</v>
      </c>
      <c r="T25" s="87">
        <f t="shared" si="0"/>
        <v>6</v>
      </c>
      <c r="U25" s="69" t="str">
        <f t="shared" si="1"/>
        <v>MEDIO</v>
      </c>
      <c r="V25" s="68">
        <v>25</v>
      </c>
      <c r="W25" s="68">
        <f t="shared" si="2"/>
        <v>150</v>
      </c>
      <c r="X25" s="69" t="str">
        <f t="shared" si="3"/>
        <v>II</v>
      </c>
      <c r="Y25" s="90" t="s">
        <v>249</v>
      </c>
      <c r="Z25" s="87"/>
      <c r="AA25" s="87"/>
      <c r="AB25" s="87"/>
      <c r="AC25" s="87" t="s">
        <v>191</v>
      </c>
      <c r="AD25" s="89" t="s">
        <v>191</v>
      </c>
    </row>
    <row r="26" spans="1:30" s="52" customFormat="1" ht="65.25" hidden="1" customHeight="1" x14ac:dyDescent="0.2">
      <c r="A26" s="232"/>
      <c r="B26" s="75" t="s">
        <v>171</v>
      </c>
      <c r="C26" s="232"/>
      <c r="D26" s="69" t="s">
        <v>206</v>
      </c>
      <c r="E26" s="69" t="s">
        <v>206</v>
      </c>
      <c r="F26" s="69" t="s">
        <v>207</v>
      </c>
      <c r="G26" s="69" t="s">
        <v>206</v>
      </c>
      <c r="H26" s="69" t="s">
        <v>207</v>
      </c>
      <c r="I26" s="69" t="s">
        <v>206</v>
      </c>
      <c r="J26" s="69" t="s">
        <v>207</v>
      </c>
      <c r="K26" s="69" t="s">
        <v>207</v>
      </c>
      <c r="L26" s="69" t="s">
        <v>207</v>
      </c>
      <c r="M26" s="69" t="s">
        <v>123</v>
      </c>
      <c r="N26" s="69" t="s">
        <v>158</v>
      </c>
      <c r="O26" s="72" t="s">
        <v>282</v>
      </c>
      <c r="P26" s="72" t="s">
        <v>283</v>
      </c>
      <c r="Q26" s="71" t="s">
        <v>284</v>
      </c>
      <c r="R26" s="68"/>
      <c r="S26" s="68"/>
      <c r="T26" s="68"/>
      <c r="U26" s="69"/>
      <c r="V26" s="68"/>
      <c r="W26" s="68"/>
      <c r="X26" s="69"/>
      <c r="Y26" s="73"/>
      <c r="Z26" s="69"/>
      <c r="AA26" s="69"/>
      <c r="AB26" s="69"/>
      <c r="AC26" s="68" t="s">
        <v>288</v>
      </c>
      <c r="AD26" s="72" t="s">
        <v>288</v>
      </c>
    </row>
    <row r="27" spans="1:30" s="52" customFormat="1" ht="66.75" hidden="1" customHeight="1" x14ac:dyDescent="0.2">
      <c r="A27" s="232"/>
      <c r="B27" s="75" t="s">
        <v>171</v>
      </c>
      <c r="C27" s="232"/>
      <c r="D27" s="69" t="s">
        <v>206</v>
      </c>
      <c r="E27" s="69" t="s">
        <v>206</v>
      </c>
      <c r="F27" s="69" t="s">
        <v>207</v>
      </c>
      <c r="G27" s="69" t="s">
        <v>206</v>
      </c>
      <c r="H27" s="69" t="s">
        <v>207</v>
      </c>
      <c r="I27" s="69" t="s">
        <v>206</v>
      </c>
      <c r="J27" s="69" t="s">
        <v>207</v>
      </c>
      <c r="K27" s="69" t="s">
        <v>207</v>
      </c>
      <c r="L27" s="69" t="s">
        <v>207</v>
      </c>
      <c r="M27" s="69" t="s">
        <v>123</v>
      </c>
      <c r="N27" s="69" t="s">
        <v>158</v>
      </c>
      <c r="O27" s="72" t="s">
        <v>237</v>
      </c>
      <c r="P27" s="72" t="s">
        <v>238</v>
      </c>
      <c r="Q27" s="71" t="s">
        <v>278</v>
      </c>
      <c r="R27" s="68">
        <v>2</v>
      </c>
      <c r="S27" s="68">
        <v>2</v>
      </c>
      <c r="T27" s="68">
        <f t="shared" si="0"/>
        <v>4</v>
      </c>
      <c r="U27" s="69" t="str">
        <f t="shared" si="1"/>
        <v>BAJO</v>
      </c>
      <c r="V27" s="68">
        <v>10</v>
      </c>
      <c r="W27" s="68">
        <f t="shared" si="2"/>
        <v>40</v>
      </c>
      <c r="X27" s="69" t="str">
        <f t="shared" si="3"/>
        <v>III</v>
      </c>
      <c r="Y27" s="73" t="s">
        <v>249</v>
      </c>
      <c r="Z27" s="69"/>
      <c r="AA27" s="69"/>
      <c r="AB27" s="69"/>
      <c r="AC27" s="68" t="s">
        <v>191</v>
      </c>
      <c r="AD27" s="72"/>
    </row>
    <row r="28" spans="1:30" s="52" customFormat="1" ht="68.400000000000006" hidden="1" x14ac:dyDescent="0.2">
      <c r="A28" s="232"/>
      <c r="B28" s="75" t="s">
        <v>171</v>
      </c>
      <c r="C28" s="232"/>
      <c r="D28" s="69" t="s">
        <v>206</v>
      </c>
      <c r="E28" s="69" t="s">
        <v>206</v>
      </c>
      <c r="F28" s="69" t="s">
        <v>207</v>
      </c>
      <c r="G28" s="69" t="s">
        <v>206</v>
      </c>
      <c r="H28" s="69" t="s">
        <v>207</v>
      </c>
      <c r="I28" s="69" t="s">
        <v>206</v>
      </c>
      <c r="J28" s="69" t="s">
        <v>207</v>
      </c>
      <c r="K28" s="69" t="s">
        <v>207</v>
      </c>
      <c r="L28" s="69" t="s">
        <v>207</v>
      </c>
      <c r="M28" s="69" t="s">
        <v>123</v>
      </c>
      <c r="N28" s="69" t="s">
        <v>156</v>
      </c>
      <c r="O28" s="72" t="s">
        <v>198</v>
      </c>
      <c r="P28" s="73" t="s">
        <v>199</v>
      </c>
      <c r="Q28" s="71" t="s">
        <v>232</v>
      </c>
      <c r="R28" s="68">
        <v>2</v>
      </c>
      <c r="S28" s="68">
        <v>3</v>
      </c>
      <c r="T28" s="68">
        <f t="shared" si="0"/>
        <v>6</v>
      </c>
      <c r="U28" s="69" t="str">
        <f t="shared" si="1"/>
        <v>MEDIO</v>
      </c>
      <c r="V28" s="68">
        <v>10</v>
      </c>
      <c r="W28" s="68">
        <f t="shared" si="2"/>
        <v>60</v>
      </c>
      <c r="X28" s="69" t="str">
        <f t="shared" si="3"/>
        <v>III</v>
      </c>
      <c r="Y28" s="73" t="s">
        <v>249</v>
      </c>
      <c r="Z28" s="69"/>
      <c r="AA28" s="69"/>
      <c r="AB28" s="69"/>
      <c r="AC28" s="68" t="s">
        <v>191</v>
      </c>
      <c r="AD28" s="72" t="s">
        <v>191</v>
      </c>
    </row>
    <row r="29" spans="1:30" s="52" customFormat="1" ht="65.25" hidden="1" customHeight="1" x14ac:dyDescent="0.2">
      <c r="A29" s="232"/>
      <c r="B29" s="75" t="s">
        <v>171</v>
      </c>
      <c r="C29" s="232"/>
      <c r="D29" s="69" t="s">
        <v>206</v>
      </c>
      <c r="E29" s="69" t="s">
        <v>206</v>
      </c>
      <c r="F29" s="69" t="s">
        <v>207</v>
      </c>
      <c r="G29" s="69" t="s">
        <v>206</v>
      </c>
      <c r="H29" s="69" t="s">
        <v>207</v>
      </c>
      <c r="I29" s="69" t="s">
        <v>206</v>
      </c>
      <c r="J29" s="69" t="s">
        <v>207</v>
      </c>
      <c r="K29" s="69" t="s">
        <v>207</v>
      </c>
      <c r="L29" s="69" t="s">
        <v>207</v>
      </c>
      <c r="M29" s="69" t="s">
        <v>120</v>
      </c>
      <c r="N29" s="69" t="s">
        <v>143</v>
      </c>
      <c r="O29" s="72" t="s">
        <v>285</v>
      </c>
      <c r="P29" s="73" t="s">
        <v>286</v>
      </c>
      <c r="Q29" s="71" t="s">
        <v>287</v>
      </c>
      <c r="R29" s="68">
        <v>2</v>
      </c>
      <c r="S29" s="68">
        <v>2</v>
      </c>
      <c r="T29" s="68">
        <v>4</v>
      </c>
      <c r="U29" s="69" t="str">
        <f t="shared" si="1"/>
        <v>BAJO</v>
      </c>
      <c r="V29" s="68">
        <v>10</v>
      </c>
      <c r="W29" s="68">
        <v>60</v>
      </c>
      <c r="X29" s="69" t="str">
        <f t="shared" si="3"/>
        <v>III</v>
      </c>
      <c r="Y29" s="73" t="s">
        <v>249</v>
      </c>
      <c r="Z29" s="69"/>
      <c r="AA29" s="69"/>
      <c r="AB29" s="69"/>
      <c r="AC29" s="68" t="s">
        <v>288</v>
      </c>
      <c r="AD29" s="72" t="s">
        <v>288</v>
      </c>
    </row>
    <row r="30" spans="1:30" s="52" customFormat="1" ht="7.5" hidden="1" customHeight="1" x14ac:dyDescent="0.2">
      <c r="A30" s="232"/>
      <c r="B30" s="75" t="s">
        <v>171</v>
      </c>
      <c r="C30" s="232"/>
      <c r="D30" s="69" t="s">
        <v>206</v>
      </c>
      <c r="E30" s="69" t="s">
        <v>206</v>
      </c>
      <c r="F30" s="69" t="s">
        <v>207</v>
      </c>
      <c r="G30" s="69" t="s">
        <v>206</v>
      </c>
      <c r="H30" s="69" t="s">
        <v>207</v>
      </c>
      <c r="I30" s="69" t="s">
        <v>206</v>
      </c>
      <c r="J30" s="69" t="s">
        <v>207</v>
      </c>
      <c r="K30" s="69" t="s">
        <v>207</v>
      </c>
      <c r="L30" s="69" t="s">
        <v>207</v>
      </c>
      <c r="M30" s="69" t="s">
        <v>120</v>
      </c>
      <c r="N30" s="69" t="s">
        <v>144</v>
      </c>
      <c r="O30" s="72" t="s">
        <v>215</v>
      </c>
      <c r="P30" s="73" t="s">
        <v>222</v>
      </c>
      <c r="Q30" s="71" t="s">
        <v>233</v>
      </c>
      <c r="R30" s="68">
        <v>2</v>
      </c>
      <c r="S30" s="68">
        <v>3</v>
      </c>
      <c r="T30" s="68">
        <f t="shared" si="0"/>
        <v>6</v>
      </c>
      <c r="U30" s="69" t="str">
        <f t="shared" si="1"/>
        <v>MEDIO</v>
      </c>
      <c r="V30" s="68">
        <v>10</v>
      </c>
      <c r="W30" s="68">
        <f t="shared" si="2"/>
        <v>60</v>
      </c>
      <c r="X30" s="69" t="str">
        <f t="shared" si="3"/>
        <v>III</v>
      </c>
      <c r="Y30" s="73" t="s">
        <v>249</v>
      </c>
      <c r="Z30" s="71"/>
      <c r="AA30" s="69"/>
      <c r="AB30" s="69"/>
      <c r="AC30" s="68" t="s">
        <v>191</v>
      </c>
      <c r="AD30" s="72" t="s">
        <v>191</v>
      </c>
    </row>
    <row r="31" spans="1:30" s="52" customFormat="1" ht="45.6" x14ac:dyDescent="0.2">
      <c r="A31" s="233"/>
      <c r="B31" s="88" t="s">
        <v>171</v>
      </c>
      <c r="C31" s="233"/>
      <c r="D31" s="87" t="s">
        <v>206</v>
      </c>
      <c r="E31" s="87" t="s">
        <v>206</v>
      </c>
      <c r="F31" s="87" t="s">
        <v>207</v>
      </c>
      <c r="G31" s="87" t="s">
        <v>206</v>
      </c>
      <c r="H31" s="87" t="s">
        <v>207</v>
      </c>
      <c r="I31" s="87" t="s">
        <v>206</v>
      </c>
      <c r="J31" s="87" t="s">
        <v>207</v>
      </c>
      <c r="K31" s="87" t="s">
        <v>207</v>
      </c>
      <c r="L31" s="87" t="s">
        <v>207</v>
      </c>
      <c r="M31" s="87" t="s">
        <v>123</v>
      </c>
      <c r="N31" s="87" t="s">
        <v>160</v>
      </c>
      <c r="O31" s="89" t="s">
        <v>228</v>
      </c>
      <c r="P31" s="89" t="s">
        <v>279</v>
      </c>
      <c r="Q31" s="90" t="s">
        <v>313</v>
      </c>
      <c r="R31" s="87">
        <v>2</v>
      </c>
      <c r="S31" s="87">
        <v>4</v>
      </c>
      <c r="T31" s="87">
        <f t="shared" si="0"/>
        <v>8</v>
      </c>
      <c r="U31" s="69" t="str">
        <f t="shared" si="1"/>
        <v>MEDIO</v>
      </c>
      <c r="V31" s="68">
        <v>60</v>
      </c>
      <c r="W31" s="68">
        <f t="shared" si="2"/>
        <v>480</v>
      </c>
      <c r="X31" s="69" t="str">
        <f t="shared" si="3"/>
        <v>II</v>
      </c>
      <c r="Y31" s="90" t="s">
        <v>249</v>
      </c>
      <c r="Z31" s="87"/>
      <c r="AA31" s="87"/>
      <c r="AB31" s="87"/>
      <c r="AC31" s="87" t="s">
        <v>191</v>
      </c>
      <c r="AD31" s="89"/>
    </row>
    <row r="32" spans="1:30" s="52" customFormat="1" ht="44.25" hidden="1" customHeight="1" x14ac:dyDescent="0.2">
      <c r="A32" s="232"/>
      <c r="B32" s="75" t="s">
        <v>171</v>
      </c>
      <c r="C32" s="232"/>
      <c r="D32" s="69" t="s">
        <v>206</v>
      </c>
      <c r="E32" s="69" t="s">
        <v>206</v>
      </c>
      <c r="F32" s="69" t="s">
        <v>207</v>
      </c>
      <c r="G32" s="69" t="s">
        <v>206</v>
      </c>
      <c r="H32" s="69" t="s">
        <v>207</v>
      </c>
      <c r="I32" s="69" t="s">
        <v>206</v>
      </c>
      <c r="J32" s="69" t="s">
        <v>207</v>
      </c>
      <c r="K32" s="69" t="s">
        <v>207</v>
      </c>
      <c r="L32" s="69" t="s">
        <v>207</v>
      </c>
      <c r="M32" s="69" t="s">
        <v>123</v>
      </c>
      <c r="N32" s="69" t="s">
        <v>158</v>
      </c>
      <c r="O32" s="72" t="s">
        <v>239</v>
      </c>
      <c r="P32" s="73" t="s">
        <v>240</v>
      </c>
      <c r="Q32" s="71" t="s">
        <v>241</v>
      </c>
      <c r="R32" s="68">
        <v>2</v>
      </c>
      <c r="S32" s="68">
        <v>2</v>
      </c>
      <c r="T32" s="68">
        <f t="shared" si="0"/>
        <v>4</v>
      </c>
      <c r="U32" s="69" t="str">
        <f t="shared" si="1"/>
        <v>BAJO</v>
      </c>
      <c r="V32" s="68">
        <v>25</v>
      </c>
      <c r="W32" s="68">
        <f t="shared" si="2"/>
        <v>100</v>
      </c>
      <c r="X32" s="69" t="str">
        <f t="shared" si="3"/>
        <v>III</v>
      </c>
      <c r="Y32" s="70" t="s">
        <v>249</v>
      </c>
      <c r="Z32" s="69"/>
      <c r="AA32" s="69"/>
      <c r="AB32" s="69"/>
      <c r="AC32" s="68" t="s">
        <v>191</v>
      </c>
      <c r="AD32" s="72"/>
    </row>
    <row r="33" spans="1:30" s="52" customFormat="1" ht="62.25" hidden="1" customHeight="1" x14ac:dyDescent="0.2">
      <c r="A33" s="232"/>
      <c r="B33" s="75" t="s">
        <v>171</v>
      </c>
      <c r="C33" s="232"/>
      <c r="D33" s="69" t="s">
        <v>206</v>
      </c>
      <c r="E33" s="69" t="s">
        <v>206</v>
      </c>
      <c r="F33" s="69" t="s">
        <v>207</v>
      </c>
      <c r="G33" s="69" t="s">
        <v>206</v>
      </c>
      <c r="H33" s="69" t="s">
        <v>207</v>
      </c>
      <c r="I33" s="69" t="s">
        <v>206</v>
      </c>
      <c r="J33" s="69" t="s">
        <v>207</v>
      </c>
      <c r="K33" s="69" t="s">
        <v>207</v>
      </c>
      <c r="L33" s="69" t="s">
        <v>207</v>
      </c>
      <c r="M33" s="69" t="s">
        <v>124</v>
      </c>
      <c r="N33" s="69" t="s">
        <v>169</v>
      </c>
      <c r="O33" s="72" t="s">
        <v>289</v>
      </c>
      <c r="P33" s="73" t="s">
        <v>290</v>
      </c>
      <c r="Q33" s="71" t="s">
        <v>291</v>
      </c>
      <c r="R33" s="68">
        <v>2</v>
      </c>
      <c r="S33" s="68">
        <v>2</v>
      </c>
      <c r="T33" s="68">
        <f t="shared" si="0"/>
        <v>4</v>
      </c>
      <c r="U33" s="69" t="str">
        <f t="shared" si="1"/>
        <v>BAJO</v>
      </c>
      <c r="V33" s="68">
        <v>25</v>
      </c>
      <c r="W33" s="68">
        <f t="shared" si="2"/>
        <v>100</v>
      </c>
      <c r="X33" s="69" t="str">
        <f t="shared" si="3"/>
        <v>III</v>
      </c>
      <c r="Y33" s="70" t="s">
        <v>249</v>
      </c>
      <c r="Z33" s="69"/>
      <c r="AA33" s="69"/>
      <c r="AB33" s="69"/>
      <c r="AC33" s="68" t="s">
        <v>288</v>
      </c>
      <c r="AD33" s="72"/>
    </row>
    <row r="34" spans="1:30" s="52" customFormat="1" ht="62.25" customHeight="1" x14ac:dyDescent="0.2">
      <c r="A34" s="233"/>
      <c r="B34" s="88" t="s">
        <v>171</v>
      </c>
      <c r="C34" s="233"/>
      <c r="D34" s="87" t="s">
        <v>206</v>
      </c>
      <c r="E34" s="87" t="s">
        <v>206</v>
      </c>
      <c r="F34" s="87" t="s">
        <v>207</v>
      </c>
      <c r="G34" s="87" t="s">
        <v>206</v>
      </c>
      <c r="H34" s="87" t="s">
        <v>207</v>
      </c>
      <c r="I34" s="87" t="s">
        <v>206</v>
      </c>
      <c r="J34" s="87" t="s">
        <v>207</v>
      </c>
      <c r="K34" s="87" t="s">
        <v>207</v>
      </c>
      <c r="L34" s="87" t="s">
        <v>207</v>
      </c>
      <c r="M34" s="87" t="s">
        <v>121</v>
      </c>
      <c r="N34" s="87" t="s">
        <v>151</v>
      </c>
      <c r="O34" s="89" t="s">
        <v>295</v>
      </c>
      <c r="P34" s="90" t="s">
        <v>296</v>
      </c>
      <c r="Q34" s="89" t="s">
        <v>297</v>
      </c>
      <c r="R34" s="87">
        <v>2</v>
      </c>
      <c r="S34" s="87">
        <v>4</v>
      </c>
      <c r="T34" s="87">
        <f t="shared" si="0"/>
        <v>8</v>
      </c>
      <c r="U34" s="69" t="str">
        <f t="shared" si="1"/>
        <v>MEDIO</v>
      </c>
      <c r="V34" s="68">
        <v>60</v>
      </c>
      <c r="W34" s="68">
        <f t="shared" si="2"/>
        <v>480</v>
      </c>
      <c r="X34" s="69" t="str">
        <f t="shared" si="3"/>
        <v>II</v>
      </c>
      <c r="Y34" s="90" t="s">
        <v>249</v>
      </c>
      <c r="Z34" s="87"/>
      <c r="AA34" s="87"/>
      <c r="AB34" s="87"/>
      <c r="AC34" s="87" t="s">
        <v>288</v>
      </c>
      <c r="AD34" s="89"/>
    </row>
    <row r="35" spans="1:30" s="52" customFormat="1" ht="63" hidden="1" customHeight="1" x14ac:dyDescent="0.2">
      <c r="A35" s="232"/>
      <c r="B35" s="75" t="s">
        <v>171</v>
      </c>
      <c r="C35" s="232"/>
      <c r="D35" s="69" t="s">
        <v>206</v>
      </c>
      <c r="E35" s="69" t="s">
        <v>206</v>
      </c>
      <c r="F35" s="69" t="s">
        <v>207</v>
      </c>
      <c r="G35" s="69" t="s">
        <v>206</v>
      </c>
      <c r="H35" s="69" t="s">
        <v>207</v>
      </c>
      <c r="I35" s="69" t="s">
        <v>206</v>
      </c>
      <c r="J35" s="69" t="s">
        <v>207</v>
      </c>
      <c r="K35" s="69" t="s">
        <v>207</v>
      </c>
      <c r="L35" s="69" t="s">
        <v>207</v>
      </c>
      <c r="M35" s="69" t="s">
        <v>123</v>
      </c>
      <c r="N35" s="69" t="s">
        <v>161</v>
      </c>
      <c r="O35" s="72" t="s">
        <v>268</v>
      </c>
      <c r="P35" s="73" t="s">
        <v>255</v>
      </c>
      <c r="Q35" s="71" t="s">
        <v>275</v>
      </c>
      <c r="R35" s="68">
        <v>2</v>
      </c>
      <c r="S35" s="68">
        <v>2</v>
      </c>
      <c r="T35" s="68">
        <f t="shared" si="0"/>
        <v>4</v>
      </c>
      <c r="U35" s="69" t="str">
        <f t="shared" si="1"/>
        <v>BAJO</v>
      </c>
      <c r="V35" s="68">
        <v>25</v>
      </c>
      <c r="W35" s="68">
        <f t="shared" si="2"/>
        <v>100</v>
      </c>
      <c r="X35" s="69" t="str">
        <f t="shared" si="3"/>
        <v>III</v>
      </c>
      <c r="Y35" s="70" t="s">
        <v>269</v>
      </c>
      <c r="Z35" s="69"/>
      <c r="AA35" s="69"/>
      <c r="AB35" s="69"/>
      <c r="AC35" s="68" t="s">
        <v>191</v>
      </c>
      <c r="AD35" s="72"/>
    </row>
    <row r="36" spans="1:30" s="52" customFormat="1" ht="51" customHeight="1" x14ac:dyDescent="0.2">
      <c r="A36" s="233"/>
      <c r="B36" s="88" t="s">
        <v>171</v>
      </c>
      <c r="C36" s="233"/>
      <c r="D36" s="87" t="s">
        <v>206</v>
      </c>
      <c r="E36" s="87" t="s">
        <v>206</v>
      </c>
      <c r="F36" s="87" t="s">
        <v>207</v>
      </c>
      <c r="G36" s="87" t="s">
        <v>206</v>
      </c>
      <c r="H36" s="87" t="s">
        <v>207</v>
      </c>
      <c r="I36" s="87" t="s">
        <v>206</v>
      </c>
      <c r="J36" s="87" t="s">
        <v>207</v>
      </c>
      <c r="K36" s="87" t="s">
        <v>207</v>
      </c>
      <c r="L36" s="87" t="s">
        <v>207</v>
      </c>
      <c r="M36" s="87" t="s">
        <v>123</v>
      </c>
      <c r="N36" s="87" t="s">
        <v>161</v>
      </c>
      <c r="O36" s="89" t="s">
        <v>246</v>
      </c>
      <c r="P36" s="89" t="s">
        <v>192</v>
      </c>
      <c r="Q36" s="90" t="s">
        <v>311</v>
      </c>
      <c r="R36" s="87">
        <v>2</v>
      </c>
      <c r="S36" s="87">
        <v>3</v>
      </c>
      <c r="T36" s="87">
        <f t="shared" si="0"/>
        <v>6</v>
      </c>
      <c r="U36" s="69" t="str">
        <f t="shared" si="1"/>
        <v>MEDIO</v>
      </c>
      <c r="V36" s="68">
        <v>60</v>
      </c>
      <c r="W36" s="68">
        <f t="shared" si="2"/>
        <v>360</v>
      </c>
      <c r="X36" s="69" t="str">
        <f t="shared" si="3"/>
        <v>II</v>
      </c>
      <c r="Y36" s="90" t="s">
        <v>249</v>
      </c>
      <c r="Z36" s="87"/>
      <c r="AA36" s="87"/>
      <c r="AB36" s="87"/>
      <c r="AC36" s="87" t="s">
        <v>191</v>
      </c>
      <c r="AD36" s="89"/>
    </row>
    <row r="37" spans="1:30" s="52" customFormat="1" ht="75.75" hidden="1" customHeight="1" x14ac:dyDescent="0.2">
      <c r="A37" s="232"/>
      <c r="B37" s="75" t="s">
        <v>171</v>
      </c>
      <c r="C37" s="232"/>
      <c r="D37" s="69" t="s">
        <v>206</v>
      </c>
      <c r="E37" s="69" t="s">
        <v>207</v>
      </c>
      <c r="F37" s="69" t="s">
        <v>207</v>
      </c>
      <c r="G37" s="69" t="s">
        <v>207</v>
      </c>
      <c r="H37" s="69" t="s">
        <v>207</v>
      </c>
      <c r="I37" s="69" t="s">
        <v>207</v>
      </c>
      <c r="J37" s="69" t="s">
        <v>207</v>
      </c>
      <c r="K37" s="69" t="s">
        <v>207</v>
      </c>
      <c r="L37" s="69" t="s">
        <v>206</v>
      </c>
      <c r="M37" s="69" t="s">
        <v>123</v>
      </c>
      <c r="N37" s="69" t="s">
        <v>160</v>
      </c>
      <c r="O37" s="71" t="s">
        <v>265</v>
      </c>
      <c r="P37" s="71" t="s">
        <v>266</v>
      </c>
      <c r="Q37" s="70" t="s">
        <v>267</v>
      </c>
      <c r="R37" s="69">
        <v>2</v>
      </c>
      <c r="S37" s="69">
        <v>3</v>
      </c>
      <c r="T37" s="69">
        <f t="shared" si="0"/>
        <v>6</v>
      </c>
      <c r="U37" s="69" t="str">
        <f t="shared" si="1"/>
        <v>MEDIO</v>
      </c>
      <c r="V37" s="69">
        <v>10</v>
      </c>
      <c r="W37" s="69">
        <f t="shared" si="2"/>
        <v>60</v>
      </c>
      <c r="X37" s="69" t="str">
        <f t="shared" si="3"/>
        <v>III</v>
      </c>
      <c r="Y37" s="70" t="s">
        <v>249</v>
      </c>
      <c r="Z37" s="69"/>
      <c r="AA37" s="69"/>
      <c r="AB37" s="69"/>
      <c r="AC37" s="69" t="s">
        <v>191</v>
      </c>
      <c r="AD37" s="71"/>
    </row>
    <row r="38" spans="1:30" s="52" customFormat="1" ht="58.5" hidden="1" customHeight="1" x14ac:dyDescent="0.2">
      <c r="A38" s="232"/>
      <c r="B38" s="75" t="s">
        <v>171</v>
      </c>
      <c r="C38" s="232"/>
      <c r="D38" s="69" t="s">
        <v>206</v>
      </c>
      <c r="E38" s="69" t="s">
        <v>207</v>
      </c>
      <c r="F38" s="69" t="s">
        <v>207</v>
      </c>
      <c r="G38" s="69" t="s">
        <v>207</v>
      </c>
      <c r="H38" s="69" t="s">
        <v>207</v>
      </c>
      <c r="I38" s="69" t="s">
        <v>207</v>
      </c>
      <c r="J38" s="69" t="s">
        <v>207</v>
      </c>
      <c r="K38" s="69" t="s">
        <v>207</v>
      </c>
      <c r="L38" s="69" t="s">
        <v>206</v>
      </c>
      <c r="M38" s="69" t="s">
        <v>123</v>
      </c>
      <c r="N38" s="69" t="s">
        <v>161</v>
      </c>
      <c r="O38" s="71" t="s">
        <v>254</v>
      </c>
      <c r="P38" s="71" t="s">
        <v>255</v>
      </c>
      <c r="Q38" s="70" t="s">
        <v>256</v>
      </c>
      <c r="R38" s="69">
        <v>2</v>
      </c>
      <c r="S38" s="69">
        <v>2</v>
      </c>
      <c r="T38" s="69">
        <f t="shared" si="0"/>
        <v>4</v>
      </c>
      <c r="U38" s="69" t="str">
        <f t="shared" si="1"/>
        <v>BAJO</v>
      </c>
      <c r="V38" s="69">
        <v>25</v>
      </c>
      <c r="W38" s="69">
        <f t="shared" si="2"/>
        <v>100</v>
      </c>
      <c r="X38" s="69" t="str">
        <f t="shared" si="3"/>
        <v>III</v>
      </c>
      <c r="Y38" s="70" t="s">
        <v>249</v>
      </c>
      <c r="Z38" s="69"/>
      <c r="AA38" s="69"/>
      <c r="AB38" s="69"/>
      <c r="AC38" s="69" t="s">
        <v>191</v>
      </c>
      <c r="AD38" s="71"/>
    </row>
    <row r="39" spans="1:30" s="52" customFormat="1" ht="58.5" hidden="1" customHeight="1" x14ac:dyDescent="0.2">
      <c r="A39" s="232"/>
      <c r="B39" s="75" t="s">
        <v>171</v>
      </c>
      <c r="C39" s="232"/>
      <c r="D39" s="69" t="s">
        <v>206</v>
      </c>
      <c r="E39" s="69" t="s">
        <v>207</v>
      </c>
      <c r="F39" s="69" t="s">
        <v>207</v>
      </c>
      <c r="G39" s="69" t="s">
        <v>207</v>
      </c>
      <c r="H39" s="69" t="s">
        <v>207</v>
      </c>
      <c r="I39" s="69" t="s">
        <v>207</v>
      </c>
      <c r="J39" s="69" t="s">
        <v>207</v>
      </c>
      <c r="K39" s="69" t="s">
        <v>207</v>
      </c>
      <c r="L39" s="69" t="s">
        <v>206</v>
      </c>
      <c r="M39" s="69" t="s">
        <v>118</v>
      </c>
      <c r="N39" s="69" t="s">
        <v>125</v>
      </c>
      <c r="O39" s="72" t="s">
        <v>211</v>
      </c>
      <c r="P39" s="73" t="s">
        <v>272</v>
      </c>
      <c r="Q39" s="70" t="s">
        <v>271</v>
      </c>
      <c r="R39" s="74">
        <v>2</v>
      </c>
      <c r="S39" s="74">
        <v>2</v>
      </c>
      <c r="T39" s="68">
        <f t="shared" si="0"/>
        <v>4</v>
      </c>
      <c r="U39" s="68" t="str">
        <f t="shared" si="1"/>
        <v>BAJO</v>
      </c>
      <c r="V39" s="68">
        <v>25</v>
      </c>
      <c r="W39" s="68">
        <f t="shared" si="2"/>
        <v>100</v>
      </c>
      <c r="X39" s="68" t="str">
        <f t="shared" ref="X39" si="6">+IF(W39&lt;=20,"IV",IF(W39&lt;=120,"III",IF(W39&lt;=500,"II",IF(W39&lt;=4000,"I",))))</f>
        <v>III</v>
      </c>
      <c r="Y39" s="70" t="s">
        <v>247</v>
      </c>
      <c r="Z39" s="69"/>
      <c r="AA39" s="69"/>
      <c r="AB39" s="69"/>
      <c r="AC39" s="69" t="s">
        <v>191</v>
      </c>
      <c r="AD39" s="71"/>
    </row>
    <row r="40" spans="1:30" s="52" customFormat="1" ht="61.5" hidden="1" customHeight="1" x14ac:dyDescent="0.2">
      <c r="A40" s="234" t="s">
        <v>209</v>
      </c>
      <c r="B40" s="78" t="s">
        <v>171</v>
      </c>
      <c r="C40" s="234" t="s">
        <v>280</v>
      </c>
      <c r="D40" s="77" t="s">
        <v>206</v>
      </c>
      <c r="E40" s="77" t="s">
        <v>206</v>
      </c>
      <c r="F40" s="77" t="s">
        <v>207</v>
      </c>
      <c r="G40" s="77" t="s">
        <v>206</v>
      </c>
      <c r="H40" s="77" t="s">
        <v>206</v>
      </c>
      <c r="I40" s="77" t="s">
        <v>206</v>
      </c>
      <c r="J40" s="77" t="s">
        <v>207</v>
      </c>
      <c r="K40" s="77" t="s">
        <v>207</v>
      </c>
      <c r="L40" s="77" t="s">
        <v>207</v>
      </c>
      <c r="M40" s="77" t="s">
        <v>123</v>
      </c>
      <c r="N40" s="77" t="s">
        <v>161</v>
      </c>
      <c r="O40" s="80" t="s">
        <v>200</v>
      </c>
      <c r="P40" s="80" t="s">
        <v>201</v>
      </c>
      <c r="Q40" s="79" t="s">
        <v>234</v>
      </c>
      <c r="R40" s="77">
        <v>2</v>
      </c>
      <c r="S40" s="77">
        <v>3</v>
      </c>
      <c r="T40" s="77">
        <f t="shared" si="0"/>
        <v>6</v>
      </c>
      <c r="U40" s="77" t="str">
        <f t="shared" si="1"/>
        <v>MEDIO</v>
      </c>
      <c r="V40" s="77">
        <v>10</v>
      </c>
      <c r="W40" s="77">
        <f t="shared" si="2"/>
        <v>60</v>
      </c>
      <c r="X40" s="77" t="str">
        <f t="shared" si="3"/>
        <v>III</v>
      </c>
      <c r="Y40" s="79" t="s">
        <v>249</v>
      </c>
      <c r="Z40" s="77"/>
      <c r="AA40" s="77"/>
      <c r="AB40" s="77"/>
      <c r="AC40" s="77" t="s">
        <v>191</v>
      </c>
      <c r="AD40" s="80"/>
    </row>
    <row r="41" spans="1:30" s="52" customFormat="1" ht="61.5" hidden="1" customHeight="1" x14ac:dyDescent="0.2">
      <c r="A41" s="234"/>
      <c r="B41" s="78" t="s">
        <v>171</v>
      </c>
      <c r="C41" s="234"/>
      <c r="D41" s="77" t="s">
        <v>206</v>
      </c>
      <c r="E41" s="77" t="s">
        <v>206</v>
      </c>
      <c r="F41" s="77" t="s">
        <v>207</v>
      </c>
      <c r="G41" s="77" t="s">
        <v>206</v>
      </c>
      <c r="H41" s="77" t="s">
        <v>206</v>
      </c>
      <c r="I41" s="77" t="s">
        <v>206</v>
      </c>
      <c r="J41" s="77" t="s">
        <v>207</v>
      </c>
      <c r="K41" s="77" t="s">
        <v>207</v>
      </c>
      <c r="L41" s="77" t="s">
        <v>207</v>
      </c>
      <c r="M41" s="77" t="s">
        <v>123</v>
      </c>
      <c r="N41" s="77" t="s">
        <v>159</v>
      </c>
      <c r="O41" s="80" t="s">
        <v>202</v>
      </c>
      <c r="P41" s="79" t="s">
        <v>257</v>
      </c>
      <c r="Q41" s="79" t="s">
        <v>235</v>
      </c>
      <c r="R41" s="77">
        <v>2</v>
      </c>
      <c r="S41" s="77">
        <v>3</v>
      </c>
      <c r="T41" s="77">
        <f t="shared" si="0"/>
        <v>6</v>
      </c>
      <c r="U41" s="77" t="str">
        <f t="shared" si="1"/>
        <v>MEDIO</v>
      </c>
      <c r="V41" s="77">
        <v>10</v>
      </c>
      <c r="W41" s="77">
        <f t="shared" si="2"/>
        <v>60</v>
      </c>
      <c r="X41" s="77" t="str">
        <f t="shared" si="3"/>
        <v>III</v>
      </c>
      <c r="Y41" s="79" t="s">
        <v>249</v>
      </c>
      <c r="Z41" s="77"/>
      <c r="AA41" s="77"/>
      <c r="AB41" s="77"/>
      <c r="AC41" s="77" t="s">
        <v>191</v>
      </c>
      <c r="AD41" s="80"/>
    </row>
    <row r="42" spans="1:30" s="52" customFormat="1" ht="45.6" hidden="1" x14ac:dyDescent="0.2">
      <c r="A42" s="232" t="s">
        <v>210</v>
      </c>
      <c r="B42" s="75" t="s">
        <v>171</v>
      </c>
      <c r="C42" s="232" t="s">
        <v>258</v>
      </c>
      <c r="D42" s="69" t="s">
        <v>206</v>
      </c>
      <c r="E42" s="69" t="s">
        <v>206</v>
      </c>
      <c r="F42" s="69" t="s">
        <v>207</v>
      </c>
      <c r="G42" s="69" t="s">
        <v>206</v>
      </c>
      <c r="H42" s="69" t="s">
        <v>206</v>
      </c>
      <c r="I42" s="69" t="s">
        <v>206</v>
      </c>
      <c r="J42" s="69" t="s">
        <v>207</v>
      </c>
      <c r="K42" s="69" t="s">
        <v>207</v>
      </c>
      <c r="L42" s="69" t="s">
        <v>206</v>
      </c>
      <c r="M42" s="69" t="s">
        <v>124</v>
      </c>
      <c r="N42" s="69" t="s">
        <v>164</v>
      </c>
      <c r="O42" s="71" t="s">
        <v>203</v>
      </c>
      <c r="P42" s="71" t="s">
        <v>259</v>
      </c>
      <c r="Q42" s="71" t="s">
        <v>260</v>
      </c>
      <c r="R42" s="69">
        <v>2</v>
      </c>
      <c r="S42" s="69">
        <v>3</v>
      </c>
      <c r="T42" s="69">
        <f>S42*R42</f>
        <v>6</v>
      </c>
      <c r="U42" s="69" t="str">
        <f>+IF(T42&lt;=4,"BAJO",IF(T42&lt;=8,"MEDIO",IF(T42&lt;=20,"ALTO",IF(T42&lt;=40,"MUY ALTO"))))</f>
        <v>MEDIO</v>
      </c>
      <c r="V42" s="69">
        <v>10</v>
      </c>
      <c r="W42" s="69">
        <f>V42*T42</f>
        <v>60</v>
      </c>
      <c r="X42" s="69" t="str">
        <f>+IF(W42&lt;=20,"IV",IF(W42&lt;=120,"III",IF(W42&lt;=500,"II",IF(W42&lt;=4000,"I",))))</f>
        <v>III</v>
      </c>
      <c r="Y42" s="71" t="s">
        <v>249</v>
      </c>
      <c r="Z42" s="69"/>
      <c r="AA42" s="69"/>
      <c r="AB42" s="69"/>
      <c r="AC42" s="69" t="s">
        <v>191</v>
      </c>
      <c r="AD42" s="71"/>
    </row>
    <row r="43" spans="1:30" s="52" customFormat="1" ht="45.6" hidden="1" x14ac:dyDescent="0.2">
      <c r="A43" s="232"/>
      <c r="B43" s="75" t="s">
        <v>171</v>
      </c>
      <c r="C43" s="232"/>
      <c r="D43" s="69" t="s">
        <v>206</v>
      </c>
      <c r="E43" s="69" t="s">
        <v>206</v>
      </c>
      <c r="F43" s="69" t="s">
        <v>207</v>
      </c>
      <c r="G43" s="69" t="s">
        <v>206</v>
      </c>
      <c r="H43" s="69" t="s">
        <v>206</v>
      </c>
      <c r="I43" s="69" t="s">
        <v>206</v>
      </c>
      <c r="J43" s="69" t="s">
        <v>207</v>
      </c>
      <c r="K43" s="69" t="s">
        <v>207</v>
      </c>
      <c r="L43" s="69" t="s">
        <v>206</v>
      </c>
      <c r="M43" s="69" t="s">
        <v>124</v>
      </c>
      <c r="N43" s="69" t="s">
        <v>168</v>
      </c>
      <c r="O43" s="71" t="s">
        <v>204</v>
      </c>
      <c r="P43" s="71" t="s">
        <v>205</v>
      </c>
      <c r="Q43" s="71" t="s">
        <v>260</v>
      </c>
      <c r="R43" s="69">
        <v>1</v>
      </c>
      <c r="S43" s="69">
        <v>2</v>
      </c>
      <c r="T43" s="69">
        <f>S43*R43</f>
        <v>2</v>
      </c>
      <c r="U43" s="69" t="str">
        <f>+IF(T43&lt;=4,"BAJO",IF(T43&lt;=8,"MEDIO",IF(T43&lt;=20,"ALTO",IF(T43&lt;=40,"MUY ALTO"))))</f>
        <v>BAJO</v>
      </c>
      <c r="V43" s="69">
        <v>10</v>
      </c>
      <c r="W43" s="69">
        <f>V43*T43</f>
        <v>20</v>
      </c>
      <c r="X43" s="69" t="str">
        <f>+IF(W43&lt;=20,"IV",IF(W43&lt;=120,"III",IF(W43&lt;=500,"II",IF(W43&lt;=4000,"I",))))</f>
        <v>IV</v>
      </c>
      <c r="Y43" s="71" t="s">
        <v>249</v>
      </c>
      <c r="Z43" s="69"/>
      <c r="AA43" s="69"/>
      <c r="AB43" s="69"/>
      <c r="AC43" s="69" t="s">
        <v>191</v>
      </c>
      <c r="AD43" s="71"/>
    </row>
    <row r="44" spans="1:30" s="52" customFormat="1" ht="11.4" x14ac:dyDescent="0.2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54"/>
      <c r="N44" s="54"/>
      <c r="O44" s="59"/>
      <c r="P44" s="54"/>
      <c r="Q44" s="54"/>
      <c r="R44" s="54"/>
      <c r="S44" s="54"/>
      <c r="T44" s="54"/>
      <c r="U44" s="54"/>
      <c r="V44" s="54"/>
      <c r="W44" s="54"/>
      <c r="X44" s="54"/>
    </row>
    <row r="45" spans="1:30" s="52" customFormat="1" ht="11.4" x14ac:dyDescent="0.2"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4"/>
      <c r="N45" s="54"/>
      <c r="O45" s="59"/>
      <c r="P45" s="54"/>
      <c r="Q45" s="54"/>
      <c r="R45" s="54"/>
      <c r="S45" s="54"/>
      <c r="T45" s="54"/>
      <c r="U45" s="54"/>
      <c r="V45" s="54"/>
      <c r="W45" s="54"/>
      <c r="X45" s="54"/>
    </row>
    <row r="46" spans="1:30" s="52" customFormat="1" ht="11.4" x14ac:dyDescent="0.2"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  <c r="N46" s="54"/>
      <c r="O46" s="59"/>
      <c r="P46" s="54"/>
      <c r="Q46" s="54"/>
      <c r="R46" s="54"/>
      <c r="S46" s="54"/>
      <c r="T46" s="54"/>
      <c r="U46" s="54"/>
      <c r="V46" s="54"/>
      <c r="W46" s="54"/>
      <c r="X46" s="54"/>
    </row>
    <row r="47" spans="1:30" s="52" customFormat="1" ht="11.4" x14ac:dyDescent="0.2"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  <c r="N47" s="54"/>
      <c r="O47" s="59"/>
      <c r="P47" s="54"/>
      <c r="Q47" s="54"/>
      <c r="R47" s="54"/>
      <c r="S47" s="54"/>
      <c r="T47" s="54"/>
      <c r="U47" s="54"/>
      <c r="V47" s="54"/>
      <c r="W47" s="54"/>
      <c r="X47" s="54"/>
    </row>
    <row r="48" spans="1:30" s="52" customFormat="1" ht="11.4" x14ac:dyDescent="0.2"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  <c r="N48" s="54"/>
      <c r="O48" s="59"/>
      <c r="P48" s="54"/>
      <c r="Q48" s="54"/>
      <c r="R48" s="54"/>
      <c r="S48" s="54"/>
      <c r="T48" s="54"/>
      <c r="U48" s="54"/>
      <c r="V48" s="54"/>
      <c r="W48" s="54"/>
      <c r="X48" s="54"/>
    </row>
    <row r="49" spans="2:24" s="52" customFormat="1" ht="11.4" x14ac:dyDescent="0.2"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4"/>
      <c r="N49" s="54"/>
      <c r="O49" s="59"/>
      <c r="P49" s="54"/>
      <c r="Q49" s="54"/>
      <c r="R49" s="54"/>
      <c r="S49" s="54"/>
      <c r="T49" s="54"/>
      <c r="U49" s="54"/>
      <c r="V49" s="54"/>
      <c r="W49" s="54"/>
      <c r="X49" s="54"/>
    </row>
    <row r="50" spans="2:24" s="52" customFormat="1" ht="11.4" x14ac:dyDescent="0.2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4"/>
      <c r="N50" s="54"/>
      <c r="O50" s="59"/>
      <c r="P50" s="54"/>
      <c r="Q50" s="54"/>
      <c r="R50" s="54"/>
      <c r="S50" s="54"/>
      <c r="T50" s="54"/>
      <c r="U50" s="54"/>
      <c r="V50" s="54"/>
      <c r="W50" s="54"/>
      <c r="X50" s="54"/>
    </row>
    <row r="51" spans="2:24" s="52" customFormat="1" ht="11.4" x14ac:dyDescent="0.2"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4"/>
      <c r="N51" s="54"/>
      <c r="O51" s="59"/>
      <c r="P51" s="54"/>
      <c r="Q51" s="54"/>
      <c r="R51" s="54"/>
      <c r="S51" s="54"/>
      <c r="T51" s="54"/>
      <c r="U51" s="54"/>
      <c r="V51" s="54"/>
      <c r="W51" s="54"/>
      <c r="X51" s="54"/>
    </row>
    <row r="52" spans="2:24" s="52" customFormat="1" ht="11.4" x14ac:dyDescent="0.2"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4"/>
      <c r="N52" s="54"/>
      <c r="O52" s="59"/>
      <c r="P52" s="54"/>
      <c r="Q52" s="54"/>
      <c r="R52" s="54"/>
      <c r="S52" s="54"/>
      <c r="T52" s="54"/>
      <c r="U52" s="54"/>
      <c r="V52" s="54"/>
      <c r="W52" s="54"/>
      <c r="X52" s="54"/>
    </row>
    <row r="53" spans="2:24" s="52" customFormat="1" ht="11.4" x14ac:dyDescent="0.2"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4"/>
      <c r="N53" s="54"/>
      <c r="O53" s="59"/>
      <c r="P53" s="54"/>
      <c r="Q53" s="54"/>
      <c r="R53" s="54"/>
      <c r="S53" s="54"/>
      <c r="T53" s="54"/>
      <c r="U53" s="54"/>
      <c r="V53" s="54"/>
      <c r="W53" s="54"/>
      <c r="X53" s="54"/>
    </row>
    <row r="54" spans="2:24" s="52" customFormat="1" ht="11.4" x14ac:dyDescent="0.2"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4"/>
      <c r="N54" s="54"/>
      <c r="O54" s="59"/>
      <c r="P54" s="54"/>
      <c r="Q54" s="54"/>
      <c r="R54" s="54"/>
      <c r="S54" s="54"/>
      <c r="T54" s="54"/>
      <c r="U54" s="54"/>
      <c r="V54" s="54"/>
      <c r="W54" s="54"/>
      <c r="X54" s="54"/>
    </row>
    <row r="55" spans="2:24" s="52" customFormat="1" ht="11.4" x14ac:dyDescent="0.2"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4"/>
      <c r="N55" s="54"/>
      <c r="O55" s="59"/>
      <c r="P55" s="54"/>
      <c r="Q55" s="54"/>
      <c r="R55" s="54"/>
      <c r="S55" s="54"/>
      <c r="T55" s="54"/>
      <c r="U55" s="54"/>
      <c r="V55" s="54"/>
      <c r="W55" s="54"/>
      <c r="X55" s="54"/>
    </row>
    <row r="56" spans="2:24" s="52" customFormat="1" ht="11.4" x14ac:dyDescent="0.2"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4"/>
      <c r="N56" s="54"/>
      <c r="O56" s="59"/>
      <c r="P56" s="54"/>
      <c r="Q56" s="54"/>
      <c r="R56" s="54"/>
      <c r="S56" s="54"/>
      <c r="T56" s="54"/>
      <c r="U56" s="54"/>
      <c r="V56" s="54"/>
      <c r="W56" s="54"/>
      <c r="X56" s="54"/>
    </row>
    <row r="57" spans="2:24" s="52" customFormat="1" ht="11.4" x14ac:dyDescent="0.2"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4"/>
      <c r="N57" s="54"/>
      <c r="O57" s="59"/>
      <c r="P57" s="54"/>
      <c r="Q57" s="54"/>
      <c r="R57" s="54"/>
      <c r="S57" s="54"/>
      <c r="T57" s="54"/>
      <c r="U57" s="54"/>
      <c r="V57" s="54"/>
      <c r="W57" s="54"/>
      <c r="X57" s="54"/>
    </row>
    <row r="58" spans="2:24" s="52" customFormat="1" ht="11.4" x14ac:dyDescent="0.2"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4"/>
      <c r="N58" s="54"/>
      <c r="O58" s="59"/>
      <c r="P58" s="54"/>
      <c r="Q58" s="54"/>
      <c r="R58" s="54"/>
      <c r="S58" s="54"/>
      <c r="T58" s="54"/>
      <c r="U58" s="54"/>
      <c r="V58" s="54"/>
      <c r="W58" s="54"/>
      <c r="X58" s="54"/>
    </row>
    <row r="59" spans="2:24" s="52" customFormat="1" ht="11.4" x14ac:dyDescent="0.2"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4"/>
      <c r="N59" s="54"/>
      <c r="O59" s="59"/>
      <c r="P59" s="54"/>
      <c r="Q59" s="54"/>
      <c r="R59" s="54"/>
      <c r="S59" s="54"/>
      <c r="T59" s="54"/>
      <c r="U59" s="54"/>
      <c r="V59" s="54"/>
      <c r="W59" s="54"/>
      <c r="X59" s="54"/>
    </row>
    <row r="60" spans="2:24" s="52" customFormat="1" ht="11.4" x14ac:dyDescent="0.2"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4"/>
      <c r="N60" s="54"/>
      <c r="O60" s="59"/>
      <c r="P60" s="54"/>
      <c r="Q60" s="54"/>
      <c r="R60" s="54"/>
      <c r="S60" s="54"/>
      <c r="T60" s="54"/>
      <c r="U60" s="54"/>
      <c r="V60" s="54"/>
      <c r="W60" s="54"/>
      <c r="X60" s="54"/>
    </row>
    <row r="61" spans="2:24" s="52" customFormat="1" ht="11.4" x14ac:dyDescent="0.2"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4"/>
      <c r="N61" s="54"/>
      <c r="O61" s="59"/>
      <c r="P61" s="54"/>
      <c r="Q61" s="54"/>
      <c r="R61" s="54"/>
      <c r="S61" s="54"/>
      <c r="T61" s="54"/>
      <c r="U61" s="54"/>
      <c r="V61" s="54"/>
      <c r="W61" s="54"/>
      <c r="X61" s="54"/>
    </row>
    <row r="62" spans="2:24" s="52" customFormat="1" ht="11.4" x14ac:dyDescent="0.2"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4"/>
      <c r="N62" s="54"/>
      <c r="O62" s="59"/>
      <c r="P62" s="54"/>
      <c r="Q62" s="54"/>
      <c r="R62" s="54"/>
      <c r="S62" s="54"/>
      <c r="T62" s="54"/>
      <c r="U62" s="54"/>
      <c r="V62" s="54"/>
      <c r="W62" s="54"/>
      <c r="X62" s="54"/>
    </row>
    <row r="63" spans="2:24" s="52" customFormat="1" ht="11.4" x14ac:dyDescent="0.2"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4"/>
      <c r="N63" s="54"/>
      <c r="O63" s="59"/>
      <c r="P63" s="54"/>
      <c r="Q63" s="54"/>
      <c r="R63" s="54"/>
      <c r="S63" s="54"/>
      <c r="T63" s="54"/>
      <c r="U63" s="54"/>
      <c r="V63" s="54"/>
      <c r="W63" s="54"/>
      <c r="X63" s="54"/>
    </row>
    <row r="64" spans="2:24" s="52" customFormat="1" ht="11.4" x14ac:dyDescent="0.2"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4"/>
      <c r="N64" s="54"/>
      <c r="O64" s="59"/>
      <c r="P64" s="54"/>
      <c r="Q64" s="54"/>
      <c r="R64" s="54"/>
      <c r="S64" s="54"/>
      <c r="T64" s="54"/>
      <c r="U64" s="54"/>
      <c r="V64" s="54"/>
      <c r="W64" s="54"/>
      <c r="X64" s="54"/>
    </row>
    <row r="65" spans="2:24" s="52" customFormat="1" ht="11.4" x14ac:dyDescent="0.2"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4"/>
      <c r="N65" s="54"/>
      <c r="O65" s="59"/>
      <c r="P65" s="54"/>
      <c r="Q65" s="54"/>
      <c r="R65" s="54"/>
      <c r="S65" s="54"/>
      <c r="T65" s="54"/>
      <c r="U65" s="54"/>
      <c r="V65" s="54"/>
      <c r="W65" s="54"/>
      <c r="X65" s="54"/>
    </row>
    <row r="66" spans="2:24" s="52" customFormat="1" ht="11.4" x14ac:dyDescent="0.2"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4"/>
      <c r="N66" s="54"/>
      <c r="O66" s="59"/>
      <c r="P66" s="54"/>
      <c r="Q66" s="54"/>
      <c r="R66" s="54"/>
      <c r="S66" s="54"/>
      <c r="T66" s="54"/>
      <c r="U66" s="54"/>
      <c r="V66" s="54"/>
      <c r="W66" s="54"/>
      <c r="X66" s="54"/>
    </row>
    <row r="67" spans="2:24" s="52" customFormat="1" ht="11.4" x14ac:dyDescent="0.2"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4"/>
      <c r="N67" s="54"/>
      <c r="O67" s="59"/>
      <c r="P67" s="54"/>
      <c r="Q67" s="54"/>
      <c r="R67" s="54"/>
      <c r="S67" s="54"/>
      <c r="T67" s="54"/>
      <c r="U67" s="54"/>
      <c r="V67" s="54"/>
      <c r="W67" s="54"/>
      <c r="X67" s="54"/>
    </row>
    <row r="68" spans="2:24" s="52" customFormat="1" ht="11.4" x14ac:dyDescent="0.2"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4"/>
      <c r="N68" s="54"/>
      <c r="O68" s="59"/>
      <c r="P68" s="54"/>
      <c r="Q68" s="54"/>
      <c r="R68" s="54"/>
      <c r="S68" s="54"/>
      <c r="T68" s="54"/>
      <c r="U68" s="54"/>
      <c r="V68" s="54"/>
      <c r="W68" s="54"/>
      <c r="X68" s="54"/>
    </row>
    <row r="69" spans="2:24" s="52" customFormat="1" ht="11.4" x14ac:dyDescent="0.2"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4"/>
      <c r="N69" s="54"/>
      <c r="O69" s="59"/>
      <c r="P69" s="54"/>
      <c r="Q69" s="54"/>
      <c r="R69" s="54"/>
      <c r="S69" s="54"/>
      <c r="T69" s="54"/>
      <c r="U69" s="54"/>
      <c r="V69" s="54"/>
      <c r="W69" s="54"/>
      <c r="X69" s="54"/>
    </row>
    <row r="70" spans="2:24" s="52" customFormat="1" ht="11.4" x14ac:dyDescent="0.2"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4"/>
      <c r="N70" s="54"/>
      <c r="O70" s="59"/>
      <c r="P70" s="54"/>
      <c r="Q70" s="54"/>
      <c r="R70" s="54"/>
      <c r="S70" s="54"/>
      <c r="T70" s="54"/>
      <c r="U70" s="54"/>
      <c r="V70" s="54"/>
      <c r="W70" s="54"/>
      <c r="X70" s="54"/>
    </row>
    <row r="71" spans="2:24" s="52" customFormat="1" ht="11.4" x14ac:dyDescent="0.2"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4"/>
      <c r="N71" s="54"/>
      <c r="O71" s="59"/>
      <c r="P71" s="54"/>
      <c r="Q71" s="54"/>
      <c r="R71" s="54"/>
      <c r="S71" s="54"/>
      <c r="T71" s="54"/>
      <c r="U71" s="54"/>
      <c r="V71" s="54"/>
      <c r="W71" s="54"/>
      <c r="X71" s="54"/>
    </row>
    <row r="72" spans="2:24" s="52" customFormat="1" ht="11.4" x14ac:dyDescent="0.2"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4"/>
      <c r="N72" s="54"/>
      <c r="O72" s="59"/>
      <c r="P72" s="54"/>
      <c r="Q72" s="54"/>
      <c r="R72" s="54"/>
      <c r="S72" s="54"/>
      <c r="T72" s="54"/>
      <c r="U72" s="54"/>
      <c r="V72" s="54"/>
      <c r="W72" s="54"/>
      <c r="X72" s="54"/>
    </row>
    <row r="73" spans="2:24" s="52" customFormat="1" ht="11.4" x14ac:dyDescent="0.2"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4"/>
      <c r="N73" s="54"/>
      <c r="O73" s="59"/>
      <c r="P73" s="54"/>
      <c r="Q73" s="54"/>
      <c r="R73" s="54"/>
      <c r="S73" s="54"/>
      <c r="T73" s="54"/>
      <c r="U73" s="54"/>
      <c r="V73" s="54"/>
      <c r="W73" s="54"/>
      <c r="X73" s="54"/>
    </row>
    <row r="74" spans="2:24" s="52" customFormat="1" ht="11.4" x14ac:dyDescent="0.2"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4"/>
      <c r="N74" s="54"/>
      <c r="O74" s="59"/>
      <c r="P74" s="54"/>
      <c r="Q74" s="54"/>
      <c r="R74" s="54"/>
      <c r="S74" s="54"/>
      <c r="T74" s="54"/>
      <c r="U74" s="54"/>
      <c r="V74" s="54"/>
      <c r="W74" s="54"/>
      <c r="X74" s="54"/>
    </row>
    <row r="75" spans="2:24" s="52" customFormat="1" ht="11.4" x14ac:dyDescent="0.2"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4"/>
      <c r="N75" s="54"/>
      <c r="O75" s="59"/>
      <c r="P75" s="54"/>
      <c r="Q75" s="54"/>
      <c r="R75" s="54"/>
      <c r="S75" s="54"/>
      <c r="T75" s="54"/>
      <c r="U75" s="54"/>
      <c r="V75" s="54"/>
      <c r="W75" s="54"/>
      <c r="X75" s="54"/>
    </row>
    <row r="76" spans="2:24" s="52" customFormat="1" ht="11.4" x14ac:dyDescent="0.2"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4"/>
      <c r="N76" s="54"/>
      <c r="O76" s="59"/>
      <c r="P76" s="54"/>
      <c r="Q76" s="54"/>
      <c r="R76" s="54"/>
      <c r="S76" s="54"/>
      <c r="T76" s="54"/>
      <c r="U76" s="54"/>
      <c r="V76" s="54"/>
      <c r="W76" s="54"/>
      <c r="X76" s="54"/>
    </row>
    <row r="77" spans="2:24" s="52" customFormat="1" ht="11.4" x14ac:dyDescent="0.2"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4"/>
      <c r="N77" s="54"/>
      <c r="O77" s="59"/>
      <c r="P77" s="54"/>
      <c r="Q77" s="54"/>
      <c r="R77" s="54"/>
      <c r="S77" s="54"/>
      <c r="T77" s="54"/>
      <c r="U77" s="54"/>
      <c r="V77" s="54"/>
      <c r="W77" s="54"/>
      <c r="X77" s="54"/>
    </row>
    <row r="78" spans="2:24" s="52" customFormat="1" ht="11.4" x14ac:dyDescent="0.2"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4"/>
      <c r="N78" s="54"/>
      <c r="O78" s="59"/>
      <c r="P78" s="54"/>
      <c r="Q78" s="54"/>
      <c r="R78" s="54"/>
      <c r="S78" s="54"/>
      <c r="T78" s="54"/>
      <c r="U78" s="54"/>
      <c r="V78" s="54"/>
      <c r="W78" s="54"/>
      <c r="X78" s="54"/>
    </row>
    <row r="79" spans="2:24" s="52" customFormat="1" ht="11.4" x14ac:dyDescent="0.2"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4"/>
      <c r="N79" s="54"/>
      <c r="O79" s="59"/>
      <c r="P79" s="54"/>
      <c r="Q79" s="54"/>
      <c r="R79" s="54"/>
      <c r="S79" s="54"/>
      <c r="T79" s="54"/>
      <c r="U79" s="54"/>
      <c r="V79" s="54"/>
      <c r="W79" s="54"/>
      <c r="X79" s="54"/>
    </row>
    <row r="80" spans="2:24" s="52" customFormat="1" ht="11.4" x14ac:dyDescent="0.2"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4"/>
      <c r="N80" s="54"/>
      <c r="O80" s="59"/>
      <c r="P80" s="54"/>
      <c r="Q80" s="54"/>
      <c r="R80" s="54"/>
      <c r="S80" s="54"/>
      <c r="T80" s="54"/>
      <c r="U80" s="54"/>
      <c r="V80" s="54"/>
      <c r="W80" s="54"/>
      <c r="X80" s="54"/>
    </row>
    <row r="81" spans="2:24" s="52" customFormat="1" ht="11.4" x14ac:dyDescent="0.2"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4"/>
      <c r="N81" s="54"/>
      <c r="O81" s="59"/>
      <c r="P81" s="54"/>
      <c r="Q81" s="54"/>
      <c r="R81" s="54"/>
      <c r="S81" s="54"/>
      <c r="T81" s="54"/>
      <c r="U81" s="54"/>
      <c r="V81" s="54"/>
      <c r="W81" s="54"/>
      <c r="X81" s="54"/>
    </row>
    <row r="82" spans="2:24" s="52" customFormat="1" ht="11.4" x14ac:dyDescent="0.2"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4"/>
      <c r="N82" s="54"/>
      <c r="O82" s="59"/>
      <c r="P82" s="54"/>
      <c r="Q82" s="54"/>
      <c r="R82" s="54"/>
      <c r="S82" s="54"/>
      <c r="T82" s="54"/>
      <c r="U82" s="54"/>
      <c r="V82" s="54"/>
      <c r="W82" s="54"/>
      <c r="X82" s="54"/>
    </row>
    <row r="83" spans="2:24" s="52" customFormat="1" ht="11.4" x14ac:dyDescent="0.2"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4"/>
      <c r="N83" s="54"/>
      <c r="O83" s="59"/>
      <c r="P83" s="54"/>
      <c r="Q83" s="54"/>
      <c r="R83" s="54"/>
      <c r="S83" s="54"/>
      <c r="T83" s="54"/>
      <c r="U83" s="54"/>
      <c r="V83" s="54"/>
      <c r="W83" s="54"/>
      <c r="X83" s="54"/>
    </row>
    <row r="84" spans="2:24" s="52" customFormat="1" ht="11.4" x14ac:dyDescent="0.2"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4"/>
      <c r="N84" s="54"/>
      <c r="O84" s="59"/>
      <c r="P84" s="54"/>
      <c r="Q84" s="54"/>
      <c r="R84" s="54"/>
      <c r="S84" s="54"/>
      <c r="T84" s="54"/>
      <c r="U84" s="54"/>
      <c r="V84" s="54"/>
      <c r="W84" s="54"/>
      <c r="X84" s="54"/>
    </row>
    <row r="85" spans="2:24" s="52" customFormat="1" ht="11.4" x14ac:dyDescent="0.2"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4"/>
      <c r="N85" s="54"/>
      <c r="O85" s="59"/>
      <c r="P85" s="54"/>
      <c r="Q85" s="54"/>
      <c r="R85" s="54"/>
      <c r="S85" s="54"/>
      <c r="T85" s="54"/>
      <c r="U85" s="54"/>
      <c r="V85" s="54"/>
      <c r="W85" s="54"/>
      <c r="X85" s="54"/>
    </row>
    <row r="86" spans="2:24" s="52" customFormat="1" ht="11.4" x14ac:dyDescent="0.2"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4"/>
      <c r="N86" s="54"/>
      <c r="O86" s="59"/>
      <c r="P86" s="54"/>
      <c r="Q86" s="54"/>
      <c r="R86" s="54"/>
      <c r="S86" s="54"/>
      <c r="T86" s="54"/>
      <c r="U86" s="54"/>
      <c r="V86" s="54"/>
      <c r="W86" s="54"/>
      <c r="X86" s="54"/>
    </row>
    <row r="87" spans="2:24" s="52" customFormat="1" ht="11.4" x14ac:dyDescent="0.2"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4"/>
      <c r="N87" s="54"/>
      <c r="O87" s="59"/>
      <c r="P87" s="54"/>
      <c r="Q87" s="54"/>
      <c r="R87" s="54"/>
      <c r="S87" s="54"/>
      <c r="T87" s="54"/>
      <c r="U87" s="54"/>
      <c r="V87" s="54"/>
      <c r="W87" s="54"/>
      <c r="X87" s="54"/>
    </row>
    <row r="88" spans="2:24" s="52" customFormat="1" ht="11.4" x14ac:dyDescent="0.2"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4"/>
      <c r="N88" s="54"/>
      <c r="O88" s="59"/>
      <c r="P88" s="54"/>
      <c r="Q88" s="54"/>
      <c r="R88" s="54"/>
      <c r="S88" s="54"/>
      <c r="T88" s="54"/>
      <c r="U88" s="54"/>
      <c r="V88" s="54"/>
      <c r="W88" s="54"/>
      <c r="X88" s="54"/>
    </row>
    <row r="89" spans="2:24" s="52" customFormat="1" ht="11.4" x14ac:dyDescent="0.2"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4"/>
      <c r="N89" s="54"/>
      <c r="O89" s="59"/>
      <c r="P89" s="54"/>
      <c r="Q89" s="54"/>
      <c r="R89" s="54"/>
      <c r="S89" s="54"/>
      <c r="T89" s="54"/>
      <c r="U89" s="54"/>
      <c r="V89" s="54"/>
      <c r="W89" s="54"/>
      <c r="X89" s="54"/>
    </row>
    <row r="90" spans="2:24" s="52" customFormat="1" ht="11.4" x14ac:dyDescent="0.2"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4"/>
      <c r="N90" s="54"/>
      <c r="O90" s="59"/>
      <c r="P90" s="54"/>
      <c r="Q90" s="54"/>
      <c r="R90" s="54"/>
      <c r="S90" s="54"/>
      <c r="T90" s="54"/>
      <c r="U90" s="54"/>
      <c r="V90" s="54"/>
      <c r="W90" s="54"/>
      <c r="X90" s="54"/>
    </row>
    <row r="91" spans="2:24" s="52" customFormat="1" ht="11.4" x14ac:dyDescent="0.2"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4"/>
      <c r="N91" s="54"/>
      <c r="O91" s="59"/>
      <c r="P91" s="54"/>
      <c r="Q91" s="54"/>
      <c r="R91" s="54"/>
      <c r="S91" s="54"/>
      <c r="T91" s="54"/>
      <c r="U91" s="54"/>
      <c r="V91" s="54"/>
      <c r="W91" s="54"/>
      <c r="X91" s="54"/>
    </row>
    <row r="92" spans="2:24" s="52" customFormat="1" ht="11.4" x14ac:dyDescent="0.2"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4"/>
      <c r="N92" s="54"/>
      <c r="O92" s="59"/>
      <c r="P92" s="54"/>
      <c r="Q92" s="54"/>
      <c r="R92" s="54"/>
      <c r="S92" s="54"/>
      <c r="T92" s="54"/>
      <c r="U92" s="54"/>
      <c r="V92" s="54"/>
      <c r="W92" s="54"/>
      <c r="X92" s="54"/>
    </row>
    <row r="93" spans="2:24" s="52" customFormat="1" ht="11.4" x14ac:dyDescent="0.2"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4"/>
      <c r="N93" s="54"/>
      <c r="O93" s="59"/>
      <c r="P93" s="54"/>
      <c r="Q93" s="54"/>
      <c r="R93" s="54"/>
      <c r="S93" s="54"/>
      <c r="T93" s="54"/>
      <c r="U93" s="54"/>
      <c r="V93" s="54"/>
      <c r="W93" s="54"/>
      <c r="X93" s="54"/>
    </row>
    <row r="94" spans="2:24" s="52" customFormat="1" ht="11.4" x14ac:dyDescent="0.2"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4"/>
      <c r="N94" s="54"/>
      <c r="O94" s="59"/>
      <c r="P94" s="54"/>
      <c r="Q94" s="54"/>
      <c r="R94" s="54"/>
      <c r="S94" s="54"/>
      <c r="T94" s="54"/>
      <c r="U94" s="54"/>
      <c r="V94" s="54"/>
      <c r="W94" s="54"/>
      <c r="X94" s="54"/>
    </row>
    <row r="95" spans="2:24" s="52" customFormat="1" ht="11.4" x14ac:dyDescent="0.2"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4"/>
      <c r="N95" s="54"/>
      <c r="O95" s="59"/>
      <c r="P95" s="54"/>
      <c r="Q95" s="54"/>
      <c r="R95" s="54"/>
      <c r="S95" s="54"/>
      <c r="T95" s="54"/>
      <c r="U95" s="54"/>
      <c r="V95" s="54"/>
      <c r="W95" s="54"/>
      <c r="X95" s="54"/>
    </row>
    <row r="96" spans="2:24" s="52" customFormat="1" ht="11.4" x14ac:dyDescent="0.2"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4"/>
      <c r="N96" s="54"/>
      <c r="O96" s="59"/>
      <c r="P96" s="54"/>
      <c r="Q96" s="54"/>
      <c r="R96" s="54"/>
      <c r="S96" s="54"/>
      <c r="T96" s="54"/>
      <c r="U96" s="54"/>
      <c r="V96" s="54"/>
      <c r="W96" s="54"/>
      <c r="X96" s="54"/>
    </row>
    <row r="97" spans="2:24" s="52" customFormat="1" ht="11.4" x14ac:dyDescent="0.2"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4"/>
      <c r="N97" s="54"/>
      <c r="O97" s="59"/>
      <c r="P97" s="54"/>
      <c r="Q97" s="54"/>
      <c r="R97" s="54"/>
      <c r="S97" s="54"/>
      <c r="T97" s="54"/>
      <c r="U97" s="54"/>
      <c r="V97" s="54"/>
      <c r="W97" s="54"/>
      <c r="X97" s="54"/>
    </row>
    <row r="98" spans="2:24" s="52" customFormat="1" ht="11.4" x14ac:dyDescent="0.2"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4"/>
      <c r="N98" s="54"/>
      <c r="O98" s="59"/>
      <c r="P98" s="54"/>
      <c r="Q98" s="54"/>
      <c r="R98" s="54"/>
      <c r="S98" s="54"/>
      <c r="T98" s="54"/>
      <c r="U98" s="54"/>
      <c r="V98" s="54"/>
      <c r="W98" s="54"/>
      <c r="X98" s="54"/>
    </row>
    <row r="99" spans="2:24" s="52" customFormat="1" ht="11.4" x14ac:dyDescent="0.2"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4"/>
      <c r="N99" s="54"/>
      <c r="O99" s="59"/>
      <c r="P99" s="54"/>
      <c r="Q99" s="54"/>
      <c r="R99" s="54"/>
      <c r="S99" s="54"/>
      <c r="T99" s="54"/>
      <c r="U99" s="54"/>
      <c r="V99" s="54"/>
      <c r="W99" s="54"/>
      <c r="X99" s="54"/>
    </row>
    <row r="100" spans="2:24" s="52" customFormat="1" ht="11.4" x14ac:dyDescent="0.2"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4"/>
      <c r="N100" s="54"/>
      <c r="O100" s="59"/>
      <c r="P100" s="54"/>
      <c r="Q100" s="54"/>
      <c r="R100" s="54"/>
      <c r="S100" s="54"/>
      <c r="T100" s="54"/>
      <c r="U100" s="54"/>
      <c r="V100" s="54"/>
      <c r="W100" s="54"/>
      <c r="X100" s="54"/>
    </row>
    <row r="101" spans="2:24" s="52" customFormat="1" ht="11.4" x14ac:dyDescent="0.2"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4"/>
      <c r="N101" s="54"/>
      <c r="O101" s="59"/>
      <c r="P101" s="54"/>
      <c r="Q101" s="54"/>
      <c r="R101" s="54"/>
      <c r="S101" s="54"/>
      <c r="T101" s="54"/>
      <c r="U101" s="54"/>
      <c r="V101" s="54"/>
      <c r="W101" s="54"/>
      <c r="X101" s="54"/>
    </row>
    <row r="102" spans="2:24" s="52" customFormat="1" ht="11.4" x14ac:dyDescent="0.2"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4"/>
      <c r="N102" s="54"/>
      <c r="O102" s="59"/>
      <c r="P102" s="54"/>
      <c r="Q102" s="54"/>
      <c r="R102" s="54"/>
      <c r="S102" s="54"/>
      <c r="T102" s="54"/>
      <c r="U102" s="54"/>
      <c r="V102" s="54"/>
      <c r="W102" s="54"/>
      <c r="X102" s="54"/>
    </row>
    <row r="103" spans="2:24" s="52" customFormat="1" ht="11.4" x14ac:dyDescent="0.2"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4"/>
      <c r="N103" s="54"/>
      <c r="O103" s="59"/>
      <c r="P103" s="54"/>
      <c r="Q103" s="54"/>
      <c r="R103" s="54"/>
      <c r="S103" s="54"/>
      <c r="T103" s="54"/>
      <c r="U103" s="54"/>
      <c r="V103" s="54"/>
      <c r="W103" s="54"/>
      <c r="X103" s="54"/>
    </row>
    <row r="104" spans="2:24" s="52" customFormat="1" ht="11.4" x14ac:dyDescent="0.2"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4"/>
      <c r="N104" s="54"/>
      <c r="O104" s="59"/>
      <c r="P104" s="54"/>
      <c r="Q104" s="54"/>
      <c r="R104" s="54"/>
      <c r="S104" s="54"/>
      <c r="T104" s="54"/>
      <c r="U104" s="54"/>
      <c r="V104" s="54"/>
      <c r="W104" s="54"/>
      <c r="X104" s="54"/>
    </row>
    <row r="105" spans="2:24" s="52" customFormat="1" ht="11.4" x14ac:dyDescent="0.2"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4"/>
      <c r="N105" s="54"/>
      <c r="O105" s="59"/>
      <c r="P105" s="54"/>
      <c r="Q105" s="54"/>
      <c r="R105" s="54"/>
      <c r="S105" s="54"/>
      <c r="T105" s="54"/>
      <c r="U105" s="54"/>
      <c r="V105" s="54"/>
      <c r="W105" s="54"/>
      <c r="X105" s="54"/>
    </row>
    <row r="106" spans="2:24" s="52" customFormat="1" ht="11.4" x14ac:dyDescent="0.2"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4"/>
      <c r="N106" s="54"/>
      <c r="O106" s="59"/>
      <c r="P106" s="54"/>
      <c r="Q106" s="54"/>
      <c r="R106" s="54"/>
      <c r="S106" s="54"/>
      <c r="T106" s="54"/>
      <c r="U106" s="54"/>
      <c r="V106" s="54"/>
      <c r="W106" s="54"/>
      <c r="X106" s="54"/>
    </row>
    <row r="107" spans="2:24" s="52" customFormat="1" ht="11.4" x14ac:dyDescent="0.2"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4"/>
      <c r="N107" s="54"/>
      <c r="O107" s="59"/>
      <c r="P107" s="54"/>
      <c r="Q107" s="54"/>
      <c r="R107" s="54"/>
      <c r="S107" s="54"/>
      <c r="T107" s="54"/>
      <c r="U107" s="54"/>
      <c r="V107" s="54"/>
      <c r="W107" s="54"/>
      <c r="X107" s="54"/>
    </row>
    <row r="108" spans="2:24" s="52" customFormat="1" ht="11.4" x14ac:dyDescent="0.2"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4"/>
      <c r="N108" s="54"/>
      <c r="O108" s="59"/>
      <c r="P108" s="54"/>
      <c r="Q108" s="54"/>
      <c r="R108" s="54"/>
      <c r="S108" s="54"/>
      <c r="T108" s="54"/>
      <c r="U108" s="54"/>
      <c r="V108" s="54"/>
      <c r="W108" s="54"/>
      <c r="X108" s="54"/>
    </row>
    <row r="109" spans="2:24" s="52" customFormat="1" ht="11.4" x14ac:dyDescent="0.2"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4"/>
      <c r="N109" s="54"/>
      <c r="O109" s="59"/>
      <c r="P109" s="54"/>
      <c r="Q109" s="54"/>
      <c r="R109" s="54"/>
      <c r="S109" s="54"/>
      <c r="T109" s="54"/>
      <c r="U109" s="54"/>
      <c r="V109" s="54"/>
      <c r="W109" s="54"/>
      <c r="X109" s="54"/>
    </row>
    <row r="110" spans="2:24" s="52" customFormat="1" ht="11.4" x14ac:dyDescent="0.2"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4"/>
      <c r="N110" s="54"/>
      <c r="O110" s="59"/>
      <c r="P110" s="54"/>
      <c r="Q110" s="54"/>
      <c r="R110" s="54"/>
      <c r="S110" s="54"/>
      <c r="T110" s="54"/>
      <c r="U110" s="54"/>
      <c r="V110" s="54"/>
      <c r="W110" s="54"/>
      <c r="X110" s="54"/>
    </row>
    <row r="111" spans="2:24" s="52" customFormat="1" ht="11.4" x14ac:dyDescent="0.2"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4"/>
      <c r="N111" s="54"/>
      <c r="O111" s="59"/>
      <c r="P111" s="54"/>
      <c r="Q111" s="54"/>
      <c r="R111" s="54"/>
      <c r="S111" s="54"/>
      <c r="T111" s="54"/>
      <c r="U111" s="54"/>
      <c r="V111" s="54"/>
      <c r="W111" s="54"/>
      <c r="X111" s="54"/>
    </row>
    <row r="112" spans="2:24" s="52" customFormat="1" ht="11.4" x14ac:dyDescent="0.2"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4"/>
      <c r="N112" s="54"/>
      <c r="O112" s="59"/>
      <c r="P112" s="54"/>
      <c r="Q112" s="54"/>
      <c r="R112" s="54"/>
      <c r="S112" s="54"/>
      <c r="T112" s="54"/>
      <c r="U112" s="54"/>
      <c r="V112" s="54"/>
      <c r="W112" s="54"/>
      <c r="X112" s="54"/>
    </row>
    <row r="113" spans="2:24" s="52" customFormat="1" ht="11.4" x14ac:dyDescent="0.2"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4"/>
      <c r="N113" s="54"/>
      <c r="O113" s="59"/>
      <c r="P113" s="54"/>
      <c r="Q113" s="54"/>
      <c r="R113" s="54"/>
      <c r="S113" s="54"/>
      <c r="T113" s="54"/>
      <c r="U113" s="54"/>
      <c r="V113" s="54"/>
      <c r="W113" s="54"/>
      <c r="X113" s="54"/>
    </row>
    <row r="114" spans="2:24" s="52" customFormat="1" ht="11.4" x14ac:dyDescent="0.2"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4"/>
      <c r="N114" s="54"/>
      <c r="O114" s="59"/>
      <c r="P114" s="54"/>
      <c r="Q114" s="54"/>
      <c r="R114" s="54"/>
      <c r="S114" s="54"/>
      <c r="T114" s="54"/>
      <c r="U114" s="54"/>
      <c r="V114" s="54"/>
      <c r="W114" s="54"/>
      <c r="X114" s="54"/>
    </row>
    <row r="115" spans="2:24" s="52" customFormat="1" ht="11.4" x14ac:dyDescent="0.2"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4"/>
      <c r="N115" s="54"/>
      <c r="O115" s="59"/>
      <c r="P115" s="54"/>
      <c r="Q115" s="54"/>
      <c r="R115" s="54"/>
      <c r="S115" s="54"/>
      <c r="T115" s="54"/>
      <c r="U115" s="54"/>
      <c r="V115" s="54"/>
      <c r="W115" s="54"/>
      <c r="X115" s="54"/>
    </row>
    <row r="116" spans="2:24" s="52" customFormat="1" ht="11.4" x14ac:dyDescent="0.2"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4"/>
      <c r="N116" s="54"/>
      <c r="O116" s="59"/>
      <c r="P116" s="54"/>
      <c r="Q116" s="54"/>
      <c r="R116" s="54"/>
      <c r="S116" s="54"/>
      <c r="T116" s="54"/>
      <c r="U116" s="54"/>
      <c r="V116" s="54"/>
      <c r="W116" s="54"/>
      <c r="X116" s="54"/>
    </row>
    <row r="117" spans="2:24" s="52" customFormat="1" ht="11.4" x14ac:dyDescent="0.2"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4"/>
      <c r="N117" s="54"/>
      <c r="O117" s="59"/>
      <c r="P117" s="54"/>
      <c r="Q117" s="54"/>
      <c r="R117" s="54"/>
      <c r="S117" s="54"/>
      <c r="T117" s="54"/>
      <c r="U117" s="54"/>
      <c r="V117" s="54"/>
      <c r="W117" s="54"/>
      <c r="X117" s="54"/>
    </row>
    <row r="118" spans="2:24" s="52" customFormat="1" ht="11.4" x14ac:dyDescent="0.2"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4"/>
      <c r="N118" s="54"/>
      <c r="O118" s="59"/>
      <c r="P118" s="54"/>
      <c r="Q118" s="54"/>
      <c r="R118" s="54"/>
      <c r="S118" s="54"/>
      <c r="T118" s="54"/>
      <c r="U118" s="54"/>
      <c r="V118" s="54"/>
      <c r="W118" s="54"/>
      <c r="X118" s="54"/>
    </row>
    <row r="119" spans="2:24" s="52" customFormat="1" ht="11.4" x14ac:dyDescent="0.2"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4"/>
      <c r="N119" s="54"/>
      <c r="O119" s="59"/>
      <c r="P119" s="54"/>
      <c r="Q119" s="54"/>
      <c r="R119" s="54"/>
      <c r="S119" s="54"/>
      <c r="T119" s="54"/>
      <c r="U119" s="54"/>
      <c r="V119" s="54"/>
      <c r="W119" s="54"/>
      <c r="X119" s="54"/>
    </row>
    <row r="120" spans="2:24" s="52" customFormat="1" ht="11.4" x14ac:dyDescent="0.2"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4"/>
      <c r="N120" s="54"/>
      <c r="O120" s="59"/>
      <c r="P120" s="54"/>
      <c r="Q120" s="54"/>
      <c r="R120" s="54"/>
      <c r="S120" s="54"/>
      <c r="T120" s="54"/>
      <c r="U120" s="54"/>
      <c r="V120" s="54"/>
      <c r="W120" s="54"/>
      <c r="X120" s="54"/>
    </row>
    <row r="121" spans="2:24" s="52" customFormat="1" ht="11.4" x14ac:dyDescent="0.2"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4"/>
      <c r="N121" s="54"/>
      <c r="O121" s="59"/>
      <c r="P121" s="54"/>
      <c r="Q121" s="54"/>
      <c r="R121" s="54"/>
      <c r="S121" s="54"/>
      <c r="T121" s="54"/>
      <c r="U121" s="54"/>
      <c r="V121" s="54"/>
      <c r="W121" s="54"/>
      <c r="X121" s="54"/>
    </row>
    <row r="122" spans="2:24" s="52" customFormat="1" ht="11.4" x14ac:dyDescent="0.2"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4"/>
      <c r="N122" s="54"/>
      <c r="O122" s="59"/>
      <c r="P122" s="54"/>
      <c r="Q122" s="54"/>
      <c r="R122" s="54"/>
      <c r="S122" s="54"/>
      <c r="T122" s="54"/>
      <c r="U122" s="54"/>
      <c r="V122" s="54"/>
      <c r="W122" s="54"/>
      <c r="X122" s="54"/>
    </row>
    <row r="123" spans="2:24" s="52" customFormat="1" ht="11.4" x14ac:dyDescent="0.2"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4"/>
      <c r="N123" s="54"/>
      <c r="O123" s="59"/>
      <c r="P123" s="54"/>
      <c r="Q123" s="54"/>
      <c r="R123" s="54"/>
      <c r="S123" s="54"/>
      <c r="T123" s="54"/>
      <c r="U123" s="54"/>
      <c r="V123" s="54"/>
      <c r="W123" s="54"/>
      <c r="X123" s="54"/>
    </row>
    <row r="124" spans="2:24" s="52" customFormat="1" ht="11.4" x14ac:dyDescent="0.2"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4"/>
      <c r="N124" s="54"/>
      <c r="O124" s="59"/>
      <c r="P124" s="54"/>
      <c r="Q124" s="54"/>
      <c r="R124" s="54"/>
      <c r="S124" s="54"/>
      <c r="T124" s="54"/>
      <c r="U124" s="54"/>
      <c r="V124" s="54"/>
      <c r="W124" s="54"/>
      <c r="X124" s="54"/>
    </row>
    <row r="125" spans="2:24" s="52" customFormat="1" ht="11.4" x14ac:dyDescent="0.2"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4"/>
      <c r="N125" s="54"/>
      <c r="O125" s="59"/>
      <c r="P125" s="54"/>
      <c r="Q125" s="54"/>
      <c r="R125" s="54"/>
      <c r="S125" s="54"/>
      <c r="T125" s="54"/>
      <c r="U125" s="54"/>
      <c r="V125" s="54"/>
      <c r="W125" s="54"/>
      <c r="X125" s="54"/>
    </row>
    <row r="126" spans="2:24" s="52" customFormat="1" ht="11.4" x14ac:dyDescent="0.2"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4"/>
      <c r="N126" s="54"/>
      <c r="O126" s="59"/>
      <c r="P126" s="54"/>
      <c r="Q126" s="54"/>
      <c r="R126" s="54"/>
      <c r="S126" s="54"/>
      <c r="T126" s="54"/>
      <c r="U126" s="54"/>
      <c r="V126" s="54"/>
      <c r="W126" s="54"/>
      <c r="X126" s="54"/>
    </row>
    <row r="127" spans="2:24" s="52" customFormat="1" ht="11.4" x14ac:dyDescent="0.2"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4"/>
      <c r="N127" s="54"/>
      <c r="O127" s="59"/>
      <c r="P127" s="54"/>
      <c r="Q127" s="54"/>
      <c r="R127" s="54"/>
      <c r="S127" s="54"/>
      <c r="T127" s="54"/>
      <c r="U127" s="54"/>
      <c r="V127" s="54"/>
      <c r="W127" s="54"/>
      <c r="X127" s="54"/>
    </row>
    <row r="128" spans="2:24" s="52" customFormat="1" ht="11.4" x14ac:dyDescent="0.2"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4"/>
      <c r="N128" s="54"/>
      <c r="O128" s="59"/>
      <c r="P128" s="54"/>
      <c r="Q128" s="54"/>
      <c r="R128" s="54"/>
      <c r="S128" s="54"/>
      <c r="T128" s="54"/>
      <c r="U128" s="54"/>
      <c r="V128" s="54"/>
      <c r="W128" s="54"/>
      <c r="X128" s="54"/>
    </row>
    <row r="129" spans="2:24" s="52" customFormat="1" ht="11.4" x14ac:dyDescent="0.2"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4"/>
      <c r="N129" s="54"/>
      <c r="O129" s="59"/>
      <c r="P129" s="54"/>
      <c r="Q129" s="54"/>
      <c r="R129" s="54"/>
      <c r="S129" s="54"/>
      <c r="T129" s="54"/>
      <c r="U129" s="54"/>
      <c r="V129" s="54"/>
      <c r="W129" s="54"/>
      <c r="X129" s="54"/>
    </row>
    <row r="130" spans="2:24" s="52" customFormat="1" ht="11.4" x14ac:dyDescent="0.2"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4"/>
      <c r="N130" s="54"/>
      <c r="O130" s="59"/>
      <c r="P130" s="54"/>
      <c r="Q130" s="54"/>
      <c r="R130" s="54"/>
      <c r="S130" s="54"/>
      <c r="T130" s="54"/>
      <c r="U130" s="54"/>
      <c r="V130" s="54"/>
      <c r="W130" s="54"/>
      <c r="X130" s="54"/>
    </row>
    <row r="131" spans="2:24" s="52" customFormat="1" ht="11.4" x14ac:dyDescent="0.2"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4"/>
      <c r="N131" s="54"/>
      <c r="O131" s="59"/>
      <c r="P131" s="54"/>
      <c r="Q131" s="54"/>
      <c r="R131" s="54"/>
      <c r="S131" s="54"/>
      <c r="T131" s="54"/>
      <c r="U131" s="54"/>
      <c r="V131" s="54"/>
      <c r="W131" s="54"/>
      <c r="X131" s="54"/>
    </row>
    <row r="132" spans="2:24" s="52" customFormat="1" ht="11.4" x14ac:dyDescent="0.2"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4"/>
      <c r="N132" s="54"/>
      <c r="O132" s="59"/>
      <c r="P132" s="54"/>
      <c r="Q132" s="54"/>
      <c r="R132" s="54"/>
      <c r="S132" s="54"/>
      <c r="T132" s="54"/>
      <c r="U132" s="54"/>
      <c r="V132" s="54"/>
      <c r="W132" s="54"/>
      <c r="X132" s="54"/>
    </row>
    <row r="133" spans="2:24" s="52" customFormat="1" ht="11.4" x14ac:dyDescent="0.2"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4"/>
      <c r="N133" s="54"/>
      <c r="O133" s="59"/>
      <c r="P133" s="54"/>
      <c r="Q133" s="54"/>
      <c r="R133" s="54"/>
      <c r="S133" s="54"/>
      <c r="T133" s="54"/>
      <c r="U133" s="54"/>
      <c r="V133" s="54"/>
      <c r="W133" s="54"/>
      <c r="X133" s="54"/>
    </row>
    <row r="134" spans="2:24" s="52" customFormat="1" ht="11.4" x14ac:dyDescent="0.2"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4"/>
      <c r="N134" s="54"/>
      <c r="O134" s="59"/>
      <c r="P134" s="54"/>
      <c r="Q134" s="54"/>
      <c r="R134" s="54"/>
      <c r="S134" s="54"/>
      <c r="T134" s="54"/>
      <c r="U134" s="54"/>
      <c r="V134" s="54"/>
      <c r="W134" s="54"/>
      <c r="X134" s="54"/>
    </row>
    <row r="135" spans="2:24" s="52" customFormat="1" ht="11.4" x14ac:dyDescent="0.2"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4"/>
      <c r="N135" s="54"/>
      <c r="O135" s="59"/>
      <c r="P135" s="54"/>
      <c r="Q135" s="54"/>
      <c r="R135" s="54"/>
      <c r="S135" s="54"/>
      <c r="T135" s="54"/>
      <c r="U135" s="54"/>
      <c r="V135" s="54"/>
      <c r="W135" s="54"/>
      <c r="X135" s="54"/>
    </row>
    <row r="136" spans="2:24" s="52" customFormat="1" ht="11.4" x14ac:dyDescent="0.2"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4"/>
      <c r="N136" s="54"/>
      <c r="O136" s="59"/>
      <c r="P136" s="54"/>
      <c r="Q136" s="54"/>
      <c r="R136" s="54"/>
      <c r="S136" s="54"/>
      <c r="T136" s="54"/>
      <c r="U136" s="54"/>
      <c r="V136" s="54"/>
      <c r="W136" s="54"/>
      <c r="X136" s="54"/>
    </row>
    <row r="137" spans="2:24" s="52" customFormat="1" ht="11.4" x14ac:dyDescent="0.2"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4"/>
      <c r="N137" s="54"/>
      <c r="O137" s="59"/>
      <c r="P137" s="54"/>
      <c r="Q137" s="54"/>
      <c r="R137" s="54"/>
      <c r="S137" s="54"/>
      <c r="T137" s="54"/>
      <c r="U137" s="54"/>
      <c r="V137" s="54"/>
      <c r="W137" s="54"/>
      <c r="X137" s="54"/>
    </row>
    <row r="138" spans="2:24" s="52" customFormat="1" ht="11.4" x14ac:dyDescent="0.2"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4"/>
      <c r="N138" s="54"/>
      <c r="O138" s="59"/>
      <c r="P138" s="54"/>
      <c r="Q138" s="54"/>
      <c r="R138" s="54"/>
      <c r="S138" s="54"/>
      <c r="T138" s="54"/>
      <c r="U138" s="54"/>
      <c r="V138" s="54"/>
      <c r="W138" s="54"/>
      <c r="X138" s="54"/>
    </row>
    <row r="139" spans="2:24" s="52" customFormat="1" ht="11.4" x14ac:dyDescent="0.2"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4"/>
      <c r="N139" s="54"/>
      <c r="O139" s="59"/>
      <c r="P139" s="54"/>
      <c r="Q139" s="54"/>
      <c r="R139" s="54"/>
      <c r="S139" s="54"/>
      <c r="T139" s="54"/>
      <c r="U139" s="54"/>
      <c r="V139" s="54"/>
      <c r="W139" s="54"/>
      <c r="X139" s="54"/>
    </row>
    <row r="140" spans="2:24" s="52" customFormat="1" ht="11.4" x14ac:dyDescent="0.2"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4"/>
      <c r="N140" s="54"/>
      <c r="O140" s="59"/>
      <c r="P140" s="54"/>
      <c r="Q140" s="54"/>
      <c r="R140" s="54"/>
      <c r="S140" s="54"/>
      <c r="T140" s="54"/>
      <c r="U140" s="54"/>
      <c r="V140" s="54"/>
      <c r="W140" s="54"/>
      <c r="X140" s="54"/>
    </row>
    <row r="141" spans="2:24" s="52" customFormat="1" ht="11.4" x14ac:dyDescent="0.2"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4"/>
      <c r="N141" s="54"/>
      <c r="O141" s="59"/>
      <c r="P141" s="54"/>
      <c r="Q141" s="54"/>
      <c r="R141" s="54"/>
      <c r="S141" s="54"/>
      <c r="T141" s="54"/>
      <c r="U141" s="54"/>
      <c r="V141" s="54"/>
      <c r="W141" s="54"/>
      <c r="X141" s="54"/>
    </row>
    <row r="142" spans="2:24" s="52" customFormat="1" ht="11.4" x14ac:dyDescent="0.2"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4"/>
      <c r="N142" s="54"/>
      <c r="O142" s="59"/>
      <c r="P142" s="54"/>
      <c r="Q142" s="54"/>
      <c r="R142" s="54"/>
      <c r="S142" s="54"/>
      <c r="T142" s="54"/>
      <c r="U142" s="54"/>
      <c r="V142" s="54"/>
      <c r="W142" s="54"/>
      <c r="X142" s="54"/>
    </row>
    <row r="143" spans="2:24" s="52" customFormat="1" ht="11.4" x14ac:dyDescent="0.2"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4"/>
      <c r="N143" s="54"/>
      <c r="O143" s="59"/>
      <c r="P143" s="54"/>
      <c r="Q143" s="54"/>
      <c r="R143" s="54"/>
      <c r="S143" s="54"/>
      <c r="T143" s="54"/>
      <c r="U143" s="54"/>
      <c r="V143" s="54"/>
      <c r="W143" s="54"/>
      <c r="X143" s="54"/>
    </row>
    <row r="144" spans="2:24" s="52" customFormat="1" ht="11.4" x14ac:dyDescent="0.2"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4"/>
      <c r="N144" s="54"/>
      <c r="O144" s="59"/>
      <c r="P144" s="54"/>
      <c r="Q144" s="54"/>
      <c r="R144" s="54"/>
      <c r="S144" s="54"/>
      <c r="T144" s="54"/>
      <c r="U144" s="54"/>
      <c r="V144" s="54"/>
      <c r="W144" s="54"/>
      <c r="X144" s="54"/>
    </row>
    <row r="145" spans="2:24" s="52" customFormat="1" ht="11.4" x14ac:dyDescent="0.2"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4"/>
      <c r="N145" s="54"/>
      <c r="O145" s="59"/>
      <c r="P145" s="54"/>
      <c r="Q145" s="54"/>
      <c r="R145" s="54"/>
      <c r="S145" s="54"/>
      <c r="T145" s="54"/>
      <c r="U145" s="54"/>
      <c r="V145" s="54"/>
      <c r="W145" s="54"/>
      <c r="X145" s="54"/>
    </row>
    <row r="146" spans="2:24" s="52" customFormat="1" ht="11.4" x14ac:dyDescent="0.2"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4"/>
      <c r="N146" s="54"/>
      <c r="O146" s="59"/>
      <c r="P146" s="54"/>
      <c r="Q146" s="54"/>
      <c r="R146" s="54"/>
      <c r="S146" s="54"/>
      <c r="T146" s="54"/>
      <c r="U146" s="54"/>
      <c r="V146" s="54"/>
      <c r="W146" s="54"/>
      <c r="X146" s="54"/>
    </row>
    <row r="147" spans="2:24" s="52" customFormat="1" ht="11.4" x14ac:dyDescent="0.2"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4"/>
      <c r="N147" s="54"/>
      <c r="O147" s="59"/>
      <c r="P147" s="54"/>
      <c r="Q147" s="54"/>
      <c r="R147" s="54"/>
      <c r="S147" s="54"/>
      <c r="T147" s="54"/>
      <c r="U147" s="54"/>
      <c r="V147" s="54"/>
      <c r="W147" s="54"/>
      <c r="X147" s="54"/>
    </row>
    <row r="148" spans="2:24" s="52" customFormat="1" ht="11.4" x14ac:dyDescent="0.2"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4"/>
      <c r="N148" s="54"/>
      <c r="O148" s="59"/>
      <c r="P148" s="54"/>
      <c r="Q148" s="54"/>
      <c r="R148" s="54"/>
      <c r="S148" s="54"/>
      <c r="T148" s="54"/>
      <c r="U148" s="54"/>
      <c r="V148" s="54"/>
      <c r="W148" s="54"/>
      <c r="X148" s="54"/>
    </row>
    <row r="149" spans="2:24" s="52" customFormat="1" ht="11.4" x14ac:dyDescent="0.2"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4"/>
      <c r="N149" s="54"/>
      <c r="O149" s="59"/>
      <c r="P149" s="54"/>
      <c r="Q149" s="54"/>
      <c r="R149" s="54"/>
      <c r="S149" s="54"/>
      <c r="T149" s="54"/>
      <c r="U149" s="54"/>
      <c r="V149" s="54"/>
      <c r="W149" s="54"/>
      <c r="X149" s="54"/>
    </row>
    <row r="150" spans="2:24" s="52" customFormat="1" ht="11.4" x14ac:dyDescent="0.2"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4"/>
      <c r="N150" s="54"/>
      <c r="O150" s="59"/>
      <c r="P150" s="54"/>
      <c r="Q150" s="54"/>
      <c r="R150" s="54"/>
      <c r="S150" s="54"/>
      <c r="T150" s="54"/>
      <c r="U150" s="54"/>
      <c r="V150" s="54"/>
      <c r="W150" s="54"/>
      <c r="X150" s="54"/>
    </row>
    <row r="151" spans="2:24" s="52" customFormat="1" ht="11.4" x14ac:dyDescent="0.2"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4"/>
      <c r="N151" s="54"/>
      <c r="O151" s="59"/>
      <c r="P151" s="54"/>
      <c r="Q151" s="54"/>
      <c r="R151" s="54"/>
      <c r="S151" s="54"/>
      <c r="T151" s="54"/>
      <c r="U151" s="54"/>
      <c r="V151" s="54"/>
      <c r="W151" s="54"/>
      <c r="X151" s="54"/>
    </row>
    <row r="152" spans="2:24" s="52" customFormat="1" ht="11.4" x14ac:dyDescent="0.2"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4"/>
      <c r="N152" s="54"/>
      <c r="O152" s="59"/>
      <c r="P152" s="54"/>
      <c r="Q152" s="54"/>
      <c r="R152" s="54"/>
      <c r="S152" s="54"/>
      <c r="T152" s="54"/>
      <c r="U152" s="54"/>
      <c r="V152" s="54"/>
      <c r="W152" s="54"/>
      <c r="X152" s="54"/>
    </row>
    <row r="153" spans="2:24" s="52" customFormat="1" ht="11.4" x14ac:dyDescent="0.2"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4"/>
      <c r="N153" s="54"/>
      <c r="O153" s="59"/>
      <c r="P153" s="54"/>
      <c r="Q153" s="54"/>
      <c r="R153" s="54"/>
      <c r="S153" s="54"/>
      <c r="T153" s="54"/>
      <c r="U153" s="54"/>
      <c r="V153" s="54"/>
      <c r="W153" s="54"/>
      <c r="X153" s="54"/>
    </row>
    <row r="154" spans="2:24" s="52" customFormat="1" ht="11.4" x14ac:dyDescent="0.2"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4"/>
      <c r="N154" s="54"/>
      <c r="O154" s="59"/>
      <c r="P154" s="54"/>
      <c r="Q154" s="54"/>
      <c r="R154" s="54"/>
      <c r="S154" s="54"/>
      <c r="T154" s="54"/>
      <c r="U154" s="54"/>
      <c r="V154" s="54"/>
      <c r="W154" s="54"/>
      <c r="X154" s="54"/>
    </row>
    <row r="155" spans="2:24" s="52" customFormat="1" ht="11.4" x14ac:dyDescent="0.2"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4"/>
      <c r="N155" s="54"/>
      <c r="O155" s="59"/>
      <c r="P155" s="54"/>
      <c r="Q155" s="54"/>
      <c r="R155" s="54"/>
      <c r="S155" s="54"/>
      <c r="T155" s="54"/>
      <c r="U155" s="54"/>
      <c r="V155" s="54"/>
      <c r="W155" s="54"/>
      <c r="X155" s="54"/>
    </row>
    <row r="156" spans="2:24" s="52" customFormat="1" ht="11.4" x14ac:dyDescent="0.2"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4"/>
      <c r="N156" s="54"/>
      <c r="O156" s="59"/>
      <c r="P156" s="54"/>
      <c r="Q156" s="54"/>
      <c r="R156" s="54"/>
      <c r="S156" s="54"/>
      <c r="T156" s="54"/>
      <c r="U156" s="54"/>
      <c r="V156" s="54"/>
      <c r="W156" s="54"/>
      <c r="X156" s="54"/>
    </row>
    <row r="157" spans="2:24" s="52" customFormat="1" ht="11.4" x14ac:dyDescent="0.2"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4"/>
      <c r="N157" s="54"/>
      <c r="O157" s="59"/>
      <c r="P157" s="54"/>
      <c r="Q157" s="54"/>
      <c r="R157" s="54"/>
      <c r="S157" s="54"/>
      <c r="T157" s="54"/>
      <c r="U157" s="54"/>
      <c r="V157" s="54"/>
      <c r="W157" s="54"/>
      <c r="X157" s="54"/>
    </row>
    <row r="158" spans="2:24" s="52" customFormat="1" ht="11.4" x14ac:dyDescent="0.2"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4"/>
      <c r="N158" s="54"/>
      <c r="O158" s="59"/>
      <c r="P158" s="54"/>
      <c r="Q158" s="54"/>
      <c r="R158" s="54"/>
      <c r="S158" s="54"/>
      <c r="T158" s="54"/>
      <c r="U158" s="54"/>
      <c r="V158" s="54"/>
      <c r="W158" s="54"/>
      <c r="X158" s="54"/>
    </row>
    <row r="159" spans="2:24" s="52" customFormat="1" ht="11.4" x14ac:dyDescent="0.2"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4"/>
      <c r="N159" s="54"/>
      <c r="O159" s="59"/>
      <c r="P159" s="54"/>
      <c r="Q159" s="54"/>
      <c r="R159" s="54"/>
      <c r="S159" s="54"/>
      <c r="T159" s="54"/>
      <c r="U159" s="54"/>
      <c r="V159" s="54"/>
      <c r="W159" s="54"/>
      <c r="X159" s="54"/>
    </row>
    <row r="160" spans="2:24" s="52" customFormat="1" ht="11.4" x14ac:dyDescent="0.2"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4"/>
      <c r="N160" s="54"/>
      <c r="O160" s="59"/>
      <c r="P160" s="54"/>
      <c r="Q160" s="54"/>
      <c r="R160" s="54"/>
      <c r="S160" s="54"/>
      <c r="T160" s="54"/>
      <c r="U160" s="54"/>
      <c r="V160" s="54"/>
      <c r="W160" s="54"/>
      <c r="X160" s="54"/>
    </row>
    <row r="161" spans="2:24" s="52" customFormat="1" ht="11.4" x14ac:dyDescent="0.2"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4"/>
      <c r="N161" s="54"/>
      <c r="O161" s="59"/>
      <c r="P161" s="54"/>
      <c r="Q161" s="54"/>
      <c r="R161" s="54"/>
      <c r="S161" s="54"/>
      <c r="T161" s="54"/>
      <c r="U161" s="54"/>
      <c r="V161" s="54"/>
      <c r="W161" s="54"/>
      <c r="X161" s="54"/>
    </row>
    <row r="162" spans="2:24" s="52" customFormat="1" ht="11.4" x14ac:dyDescent="0.2"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4"/>
      <c r="N162" s="54"/>
      <c r="O162" s="59"/>
      <c r="P162" s="54"/>
      <c r="Q162" s="54"/>
      <c r="R162" s="54"/>
      <c r="S162" s="54"/>
      <c r="T162" s="54"/>
      <c r="U162" s="54"/>
      <c r="V162" s="54"/>
      <c r="W162" s="54"/>
      <c r="X162" s="54"/>
    </row>
    <row r="163" spans="2:24" s="52" customFormat="1" ht="11.4" x14ac:dyDescent="0.2"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4"/>
      <c r="N163" s="54"/>
      <c r="O163" s="59"/>
      <c r="P163" s="54"/>
      <c r="Q163" s="54"/>
      <c r="R163" s="54"/>
      <c r="S163" s="54"/>
      <c r="T163" s="54"/>
      <c r="U163" s="54"/>
      <c r="V163" s="54"/>
      <c r="W163" s="54"/>
      <c r="X163" s="54"/>
    </row>
    <row r="164" spans="2:24" s="52" customFormat="1" ht="11.4" x14ac:dyDescent="0.2"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4"/>
      <c r="N164" s="54"/>
      <c r="O164" s="59"/>
      <c r="P164" s="54"/>
      <c r="Q164" s="54"/>
      <c r="R164" s="54"/>
      <c r="S164" s="54"/>
      <c r="T164" s="54"/>
      <c r="U164" s="54"/>
      <c r="V164" s="54"/>
      <c r="W164" s="54"/>
      <c r="X164" s="54"/>
    </row>
    <row r="165" spans="2:24" s="52" customFormat="1" ht="11.4" x14ac:dyDescent="0.2"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4"/>
      <c r="N165" s="54"/>
      <c r="O165" s="59"/>
      <c r="P165" s="54"/>
      <c r="Q165" s="54"/>
      <c r="R165" s="54"/>
      <c r="S165" s="54"/>
      <c r="T165" s="54"/>
      <c r="U165" s="54"/>
      <c r="V165" s="54"/>
      <c r="W165" s="54"/>
      <c r="X165" s="54"/>
    </row>
    <row r="166" spans="2:24" s="52" customFormat="1" ht="11.4" x14ac:dyDescent="0.2"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4"/>
      <c r="N166" s="54"/>
      <c r="O166" s="59"/>
      <c r="P166" s="54"/>
      <c r="Q166" s="54"/>
      <c r="R166" s="54"/>
      <c r="S166" s="54"/>
      <c r="T166" s="54"/>
      <c r="U166" s="54"/>
      <c r="V166" s="54"/>
      <c r="W166" s="54"/>
      <c r="X166" s="54"/>
    </row>
    <row r="167" spans="2:24" s="52" customFormat="1" ht="11.4" x14ac:dyDescent="0.2"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4"/>
      <c r="N167" s="54"/>
      <c r="O167" s="59"/>
      <c r="P167" s="54"/>
      <c r="Q167" s="54"/>
      <c r="R167" s="54"/>
      <c r="S167" s="54"/>
      <c r="T167" s="54"/>
      <c r="U167" s="54"/>
      <c r="V167" s="54"/>
      <c r="W167" s="54"/>
      <c r="X167" s="54"/>
    </row>
    <row r="168" spans="2:24" s="52" customFormat="1" ht="11.4" x14ac:dyDescent="0.2"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4"/>
      <c r="N168" s="54"/>
      <c r="O168" s="59"/>
      <c r="P168" s="54"/>
      <c r="Q168" s="54"/>
      <c r="R168" s="54"/>
      <c r="S168" s="54"/>
      <c r="T168" s="54"/>
      <c r="U168" s="54"/>
      <c r="V168" s="54"/>
      <c r="W168" s="54"/>
      <c r="X168" s="54"/>
    </row>
    <row r="169" spans="2:24" s="52" customFormat="1" ht="11.4" x14ac:dyDescent="0.2"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4"/>
      <c r="N169" s="54"/>
      <c r="O169" s="59"/>
      <c r="P169" s="54"/>
      <c r="Q169" s="54"/>
      <c r="R169" s="54"/>
      <c r="S169" s="54"/>
      <c r="T169" s="54"/>
      <c r="U169" s="54"/>
      <c r="V169" s="54"/>
      <c r="W169" s="54"/>
      <c r="X169" s="54"/>
    </row>
    <row r="170" spans="2:24" s="52" customFormat="1" ht="11.4" x14ac:dyDescent="0.2"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4"/>
      <c r="N170" s="54"/>
      <c r="O170" s="59"/>
      <c r="P170" s="54"/>
      <c r="Q170" s="54"/>
      <c r="R170" s="54"/>
      <c r="S170" s="54"/>
      <c r="T170" s="54"/>
      <c r="U170" s="54"/>
      <c r="V170" s="54"/>
      <c r="W170" s="54"/>
      <c r="X170" s="54"/>
    </row>
    <row r="171" spans="2:24" s="52" customFormat="1" ht="11.4" x14ac:dyDescent="0.2"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4"/>
      <c r="N171" s="54"/>
      <c r="O171" s="59"/>
      <c r="P171" s="54"/>
      <c r="Q171" s="54"/>
      <c r="R171" s="54"/>
      <c r="S171" s="54"/>
      <c r="T171" s="54"/>
      <c r="U171" s="54"/>
      <c r="V171" s="54"/>
      <c r="W171" s="54"/>
      <c r="X171" s="54"/>
    </row>
    <row r="172" spans="2:24" s="52" customFormat="1" ht="11.4" x14ac:dyDescent="0.2"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4"/>
      <c r="N172" s="54"/>
      <c r="O172" s="59"/>
      <c r="P172" s="54"/>
      <c r="Q172" s="54"/>
      <c r="R172" s="54"/>
      <c r="S172" s="54"/>
      <c r="T172" s="54"/>
      <c r="U172" s="54"/>
      <c r="V172" s="54"/>
      <c r="W172" s="54"/>
      <c r="X172" s="54"/>
    </row>
    <row r="173" spans="2:24" s="52" customFormat="1" ht="11.4" x14ac:dyDescent="0.2"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4"/>
      <c r="N173" s="54"/>
      <c r="O173" s="59"/>
      <c r="P173" s="54"/>
      <c r="Q173" s="54"/>
      <c r="R173" s="54"/>
      <c r="S173" s="54"/>
      <c r="T173" s="54"/>
      <c r="U173" s="54"/>
      <c r="V173" s="54"/>
      <c r="W173" s="54"/>
      <c r="X173" s="54"/>
    </row>
    <row r="174" spans="2:24" s="52" customFormat="1" ht="11.4" x14ac:dyDescent="0.2"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4"/>
      <c r="N174" s="54"/>
      <c r="O174" s="59"/>
      <c r="P174" s="54"/>
      <c r="Q174" s="54"/>
      <c r="R174" s="54"/>
      <c r="S174" s="54"/>
      <c r="T174" s="54"/>
      <c r="U174" s="54"/>
      <c r="V174" s="54"/>
      <c r="W174" s="54"/>
      <c r="X174" s="54"/>
    </row>
    <row r="175" spans="2:24" s="52" customFormat="1" ht="11.4" x14ac:dyDescent="0.2"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4"/>
      <c r="N175" s="54"/>
      <c r="O175" s="59"/>
      <c r="P175" s="54"/>
      <c r="Q175" s="54"/>
      <c r="R175" s="54"/>
      <c r="S175" s="54"/>
      <c r="T175" s="54"/>
      <c r="U175" s="54"/>
      <c r="V175" s="54"/>
      <c r="W175" s="54"/>
      <c r="X175" s="54"/>
    </row>
    <row r="176" spans="2:24" s="52" customFormat="1" ht="11.4" x14ac:dyDescent="0.2"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4"/>
      <c r="N176" s="54"/>
      <c r="O176" s="59"/>
      <c r="P176" s="54"/>
      <c r="Q176" s="54"/>
      <c r="R176" s="54"/>
      <c r="S176" s="54"/>
      <c r="T176" s="54"/>
      <c r="U176" s="54"/>
      <c r="V176" s="54"/>
      <c r="W176" s="54"/>
      <c r="X176" s="54"/>
    </row>
    <row r="177" spans="2:24" s="52" customFormat="1" ht="11.4" x14ac:dyDescent="0.2"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4"/>
      <c r="N177" s="54"/>
      <c r="O177" s="59"/>
      <c r="P177" s="54"/>
      <c r="Q177" s="54"/>
      <c r="R177" s="54"/>
      <c r="S177" s="54"/>
      <c r="T177" s="54"/>
      <c r="U177" s="54"/>
      <c r="V177" s="54"/>
      <c r="W177" s="54"/>
      <c r="X177" s="54"/>
    </row>
    <row r="178" spans="2:24" s="52" customFormat="1" ht="11.4" x14ac:dyDescent="0.2"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4"/>
      <c r="N178" s="54"/>
      <c r="O178" s="59"/>
      <c r="P178" s="54"/>
      <c r="Q178" s="54"/>
      <c r="R178" s="54"/>
      <c r="S178" s="54"/>
      <c r="T178" s="54"/>
      <c r="U178" s="54"/>
      <c r="V178" s="54"/>
      <c r="W178" s="54"/>
      <c r="X178" s="54"/>
    </row>
    <row r="179" spans="2:24" s="52" customFormat="1" ht="11.4" x14ac:dyDescent="0.2"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4"/>
      <c r="N179" s="54"/>
      <c r="O179" s="59"/>
      <c r="P179" s="54"/>
      <c r="Q179" s="54"/>
      <c r="R179" s="54"/>
      <c r="S179" s="54"/>
      <c r="T179" s="54"/>
      <c r="U179" s="54"/>
      <c r="V179" s="54"/>
      <c r="W179" s="54"/>
      <c r="X179" s="54"/>
    </row>
    <row r="180" spans="2:24" s="52" customFormat="1" ht="11.4" x14ac:dyDescent="0.2"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4"/>
      <c r="N180" s="54"/>
      <c r="O180" s="59"/>
      <c r="P180" s="54"/>
      <c r="Q180" s="54"/>
      <c r="R180" s="54"/>
      <c r="S180" s="54"/>
      <c r="T180" s="54"/>
      <c r="U180" s="54"/>
      <c r="V180" s="54"/>
      <c r="W180" s="54"/>
      <c r="X180" s="54"/>
    </row>
    <row r="181" spans="2:24" s="52" customFormat="1" ht="11.4" x14ac:dyDescent="0.2"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4"/>
      <c r="N181" s="54"/>
      <c r="O181" s="59"/>
      <c r="P181" s="54"/>
      <c r="Q181" s="54"/>
      <c r="R181" s="54"/>
      <c r="S181" s="54"/>
      <c r="T181" s="54"/>
      <c r="U181" s="54"/>
      <c r="V181" s="54"/>
      <c r="W181" s="54"/>
      <c r="X181" s="54"/>
    </row>
    <row r="182" spans="2:24" s="52" customFormat="1" ht="11.4" x14ac:dyDescent="0.2"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4"/>
      <c r="N182" s="54"/>
      <c r="O182" s="59"/>
      <c r="P182" s="54"/>
      <c r="Q182" s="54"/>
      <c r="R182" s="54"/>
      <c r="S182" s="54"/>
      <c r="T182" s="54"/>
      <c r="U182" s="54"/>
      <c r="V182" s="54"/>
      <c r="W182" s="54"/>
      <c r="X182" s="54"/>
    </row>
    <row r="183" spans="2:24" s="52" customFormat="1" ht="11.4" x14ac:dyDescent="0.2"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4"/>
      <c r="N183" s="54"/>
      <c r="O183" s="59"/>
      <c r="P183" s="54"/>
      <c r="Q183" s="54"/>
      <c r="R183" s="54"/>
      <c r="S183" s="54"/>
      <c r="T183" s="54"/>
      <c r="U183" s="54"/>
      <c r="V183" s="54"/>
      <c r="W183" s="54"/>
      <c r="X183" s="54"/>
    </row>
  </sheetData>
  <autoFilter ref="A7:AD43" xr:uid="{00000000-0009-0000-0000-000000000000}">
    <filterColumn colId="2" showButton="0"/>
    <filterColumn colId="3" showButton="0"/>
    <filterColumn colId="4" showButton="0"/>
    <filterColumn colId="5" showButton="0"/>
    <filterColumn colId="7" showButton="0"/>
    <filterColumn colId="8" showButton="0"/>
    <filterColumn colId="9" showButton="0"/>
    <filterColumn colId="10" showButton="0"/>
    <filterColumn colId="12" showButton="0"/>
    <filterColumn colId="13" showButton="0"/>
    <filterColumn colId="17" showButton="0"/>
    <filterColumn colId="18" showButton="0"/>
    <filterColumn colId="23">
      <filters>
        <filter val="II"/>
      </filters>
    </filterColumn>
    <filterColumn colId="24" showButton="0"/>
    <filterColumn colId="25" showButton="0"/>
    <filterColumn colId="26" showButton="0"/>
    <filterColumn colId="27" showButton="0"/>
    <filterColumn colId="28" showButton="0"/>
  </autoFilter>
  <mergeCells count="51">
    <mergeCell ref="C2:G2"/>
    <mergeCell ref="A37:A39"/>
    <mergeCell ref="C37:C39"/>
    <mergeCell ref="V1:X1"/>
    <mergeCell ref="V2:X2"/>
    <mergeCell ref="W7:W9"/>
    <mergeCell ref="L8:L9"/>
    <mergeCell ref="H7:L7"/>
    <mergeCell ref="J8:J9"/>
    <mergeCell ref="I8:I9"/>
    <mergeCell ref="K8:K9"/>
    <mergeCell ref="H8:H9"/>
    <mergeCell ref="A1:B1"/>
    <mergeCell ref="C1:E1"/>
    <mergeCell ref="C3:E3"/>
    <mergeCell ref="A2:B2"/>
    <mergeCell ref="A3:B3"/>
    <mergeCell ref="M1:P1"/>
    <mergeCell ref="V7:V9"/>
    <mergeCell ref="Y7:AD7"/>
    <mergeCell ref="P7:P9"/>
    <mergeCell ref="M7:O7"/>
    <mergeCell ref="O8:O9"/>
    <mergeCell ref="U7:U9"/>
    <mergeCell ref="Q7:Q9"/>
    <mergeCell ref="R7:T8"/>
    <mergeCell ref="M8:N9"/>
    <mergeCell ref="Z3:AD5"/>
    <mergeCell ref="V3:X3"/>
    <mergeCell ref="V5:X5"/>
    <mergeCell ref="E8:E9"/>
    <mergeCell ref="F8:F9"/>
    <mergeCell ref="Z8:AD8"/>
    <mergeCell ref="Y8:Y9"/>
    <mergeCell ref="X7:X9"/>
    <mergeCell ref="C4:G4"/>
    <mergeCell ref="A40:A41"/>
    <mergeCell ref="C40:C41"/>
    <mergeCell ref="A5:B5"/>
    <mergeCell ref="A7:A9"/>
    <mergeCell ref="B8:B9"/>
    <mergeCell ref="C8:C9"/>
    <mergeCell ref="C7:G7"/>
    <mergeCell ref="D8:D9"/>
    <mergeCell ref="G8:G9"/>
    <mergeCell ref="A42:A43"/>
    <mergeCell ref="C42:C43"/>
    <mergeCell ref="A16:A36"/>
    <mergeCell ref="C16:C36"/>
    <mergeCell ref="C10:C15"/>
    <mergeCell ref="A10:A15"/>
  </mergeCells>
  <conditionalFormatting sqref="U6:U65521">
    <cfRule type="expression" dxfId="16" priority="25" stopIfTrue="1">
      <formula>NOT(ISERROR(SEARCH("ALTO",U6)))</formula>
    </cfRule>
    <cfRule type="expression" dxfId="15" priority="26" stopIfTrue="1">
      <formula>NOT(ISERROR(SEARCH("MEDIO",U6)))</formula>
    </cfRule>
    <cfRule type="expression" dxfId="14" priority="27" stopIfTrue="1">
      <formula>NOT(ISERROR(SEARCH("BAJO",U6)))</formula>
    </cfRule>
  </conditionalFormatting>
  <conditionalFormatting sqref="X10:X43">
    <cfRule type="containsText" dxfId="13" priority="81" stopIfTrue="1" operator="containsText" text="IV">
      <formula>NOT(ISERROR(SEARCH("IV",X10)))</formula>
    </cfRule>
    <cfRule type="containsText" dxfId="12" priority="82" stopIfTrue="1" operator="containsText" text="III">
      <formula>NOT(ISERROR(SEARCH("III",X10)))</formula>
    </cfRule>
    <cfRule type="containsText" dxfId="11" priority="83" stopIfTrue="1" operator="containsText" text="II">
      <formula>NOT(ISERROR(SEARCH("II",X10)))</formula>
    </cfRule>
    <cfRule type="containsText" dxfId="10" priority="84" stopIfTrue="1" operator="containsText" text="I">
      <formula>NOT(ISERROR(SEARCH("I",X10)))</formula>
    </cfRule>
    <cfRule type="containsText" dxfId="9" priority="85" stopIfTrue="1" operator="containsText" text="Significativo">
      <formula>NOT(ISERROR(SEARCH("Significativo",X10)))</formula>
    </cfRule>
    <cfRule type="containsText" dxfId="8" priority="86" stopIfTrue="1" operator="containsText" text="Moderado">
      <formula>NOT(ISERROR(SEARCH("Moderado",X10)))</formula>
    </cfRule>
    <cfRule type="containsText" dxfId="7" priority="87" stopIfTrue="1" operator="containsText" text="Bajo">
      <formula>NOT(ISERROR(SEARCH("Bajo",X10)))</formula>
    </cfRule>
  </conditionalFormatting>
  <dataValidations disablePrompts="1" count="4">
    <dataValidation type="list" allowBlank="1" showInputMessage="1" showErrorMessage="1" sqref="S10:S65521" xr:uid="{00000000-0002-0000-0000-000000000000}">
      <formula1>"1,2,3,4"</formula1>
    </dataValidation>
    <dataValidation type="list" allowBlank="1" showInputMessage="1" showErrorMessage="1" sqref="R10:R65521" xr:uid="{00000000-0002-0000-0000-000001000000}">
      <formula1>"1,2,6,10"</formula1>
    </dataValidation>
    <dataValidation type="list" allowBlank="1" showInputMessage="1" showErrorMessage="1" sqref="V10:V65521" xr:uid="{00000000-0002-0000-0000-000002000000}">
      <formula1>"10,25,60,100"</formula1>
    </dataValidation>
    <dataValidation type="list" allowBlank="1" showInputMessage="1" showErrorMessage="1" sqref="N10:N43" xr:uid="{00000000-0002-0000-0000-000003000000}">
      <formula1>IF(M10="Biológico",Biológico,IF(M10="Físico",Físico,IF(M10="Químico",Químico,IF(M10="Psicosocial",Psicosocial,IF(M10="Biomecánico",Biomecánico,IF(M10="Condiciones de seguridad",Condiciones,IF(M10="Fenómenos naturales",Fenómenos," ")))))))</formula1>
    </dataValidation>
  </dataValidations>
  <printOptions horizontalCentered="1"/>
  <pageMargins left="0.39370078740157483" right="0.39370078740157483" top="0.39370078740157483" bottom="0.27559055118110237" header="0.23622047244094491" footer="0"/>
  <pageSetup scale="44" fitToHeight="4" orientation="landscape" r:id="rId1"/>
  <headerFooter>
    <oddHeader>&amp;L&amp;14&amp;G&amp;C&amp;"Arial,Negrita"&amp;12
MATRIZ DE IDENTIFICACIÓN DE PELIGROS Y VALORACIÓN DE RIESGOS &amp;R&amp;9
&amp;10CÓDIGO: PR-GE-01-01-FR-GRAL-01
&amp;K000000VERSIÓN: 01&amp;K01+000
FECHA: 04-04-2024</oddHeader>
    <oddFooter>&amp;RPág. &amp;P de &amp;N</oddFoot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000-000004000000}">
          <x14:formula1>
            <xm:f>LISTAS!$A$14:$A$20</xm:f>
          </x14:formula1>
          <xm:sqref>M10:M14 M16:M43</xm:sqref>
        </x14:dataValidation>
        <x14:dataValidation type="list" allowBlank="1" showInputMessage="1" showErrorMessage="1" xr:uid="{00000000-0002-0000-0000-000005000000}">
          <x14:formula1>
            <xm:f>LISTAS!$D$15:$D$16</xm:f>
          </x14:formula1>
          <xm:sqref>B10:B43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59999389629810485"/>
  </sheetPr>
  <dimension ref="A1:B8"/>
  <sheetViews>
    <sheetView zoomScaleNormal="100" workbookViewId="0">
      <selection activeCell="H6" sqref="H6"/>
    </sheetView>
  </sheetViews>
  <sheetFormatPr baseColWidth="10" defaultColWidth="11.44140625" defaultRowHeight="14.4" x14ac:dyDescent="0.3"/>
  <cols>
    <col min="1" max="1" width="14.6640625" style="61" customWidth="1"/>
    <col min="2" max="2" width="100.33203125" style="61" customWidth="1"/>
    <col min="3" max="3" width="7" style="61" customWidth="1"/>
    <col min="4" max="16384" width="11.44140625" style="61"/>
  </cols>
  <sheetData>
    <row r="1" spans="1:2" ht="15.6" x14ac:dyDescent="0.3">
      <c r="A1" s="91" t="s">
        <v>242</v>
      </c>
      <c r="B1" s="91" t="s">
        <v>243</v>
      </c>
    </row>
    <row r="2" spans="1:2" ht="64.5" customHeight="1" x14ac:dyDescent="0.3">
      <c r="A2" s="62">
        <v>45386</v>
      </c>
      <c r="B2" s="63" t="s">
        <v>281</v>
      </c>
    </row>
    <row r="3" spans="1:2" ht="48" customHeight="1" x14ac:dyDescent="0.3">
      <c r="A3" s="62">
        <v>45638</v>
      </c>
      <c r="B3" s="64" t="s">
        <v>315</v>
      </c>
    </row>
    <row r="4" spans="1:2" ht="48" customHeight="1" x14ac:dyDescent="0.3">
      <c r="A4" s="62">
        <v>46101</v>
      </c>
      <c r="B4" s="64" t="s">
        <v>316</v>
      </c>
    </row>
    <row r="5" spans="1:2" ht="48" customHeight="1" x14ac:dyDescent="0.3">
      <c r="A5" s="62"/>
      <c r="B5" s="63"/>
    </row>
    <row r="6" spans="1:2" ht="48" customHeight="1" x14ac:dyDescent="0.3">
      <c r="A6" s="62"/>
      <c r="B6" s="63"/>
    </row>
    <row r="7" spans="1:2" ht="48" customHeight="1" x14ac:dyDescent="0.3">
      <c r="A7" s="62"/>
      <c r="B7" s="63"/>
    </row>
    <row r="8" spans="1:2" ht="48" customHeight="1" x14ac:dyDescent="0.3">
      <c r="A8" s="62"/>
      <c r="B8" s="63"/>
    </row>
  </sheetData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1:L67"/>
  <sheetViews>
    <sheetView topLeftCell="A51" zoomScale="80" zoomScaleNormal="80" workbookViewId="0">
      <selection activeCell="F59" sqref="F59:J59"/>
    </sheetView>
  </sheetViews>
  <sheetFormatPr baseColWidth="10" defaultColWidth="11.44140625" defaultRowHeight="14.4" x14ac:dyDescent="0.3"/>
  <cols>
    <col min="1" max="3" width="6.5546875" style="43" customWidth="1"/>
    <col min="4" max="4" width="8.6640625" style="43" customWidth="1"/>
    <col min="5" max="5" width="10" style="43" customWidth="1"/>
    <col min="6" max="6" width="8.6640625" style="43" customWidth="1"/>
    <col min="7" max="10" width="25.6640625" style="43" customWidth="1"/>
    <col min="11" max="11" width="6.6640625" style="43" customWidth="1"/>
    <col min="12" max="12" width="7.5546875" style="43" customWidth="1"/>
    <col min="13" max="16384" width="11.44140625" style="43"/>
  </cols>
  <sheetData>
    <row r="1" spans="1:12" ht="9" customHeight="1" x14ac:dyDescent="0.3"/>
    <row r="2" spans="1:12" ht="23.4" x14ac:dyDescent="0.3">
      <c r="A2" s="99" t="s">
        <v>18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</row>
    <row r="3" spans="1:12" ht="18.600000000000001" thickBot="1" x14ac:dyDescent="0.3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1" x14ac:dyDescent="0.3">
      <c r="A4" s="194" t="s">
        <v>105</v>
      </c>
      <c r="B4" s="195"/>
      <c r="C4" s="195"/>
      <c r="D4" s="195"/>
      <c r="E4" s="195"/>
      <c r="F4" s="195"/>
      <c r="G4" s="195"/>
      <c r="H4" s="195"/>
      <c r="I4" s="195"/>
      <c r="J4" s="196"/>
      <c r="K4" s="33"/>
      <c r="L4" s="33"/>
    </row>
    <row r="5" spans="1:12" ht="18" x14ac:dyDescent="0.3">
      <c r="A5" s="114" t="s">
        <v>19</v>
      </c>
      <c r="B5" s="95"/>
      <c r="C5" s="113"/>
      <c r="D5" s="94" t="s">
        <v>174</v>
      </c>
      <c r="E5" s="95"/>
      <c r="F5" s="113"/>
      <c r="G5" s="97" t="s">
        <v>176</v>
      </c>
      <c r="H5" s="97"/>
      <c r="I5" s="97"/>
      <c r="J5" s="100"/>
    </row>
    <row r="6" spans="1:12" ht="53.25" customHeight="1" x14ac:dyDescent="0.3">
      <c r="A6" s="206" t="s">
        <v>20</v>
      </c>
      <c r="B6" s="191"/>
      <c r="C6" s="192"/>
      <c r="D6" s="190">
        <v>10</v>
      </c>
      <c r="E6" s="191"/>
      <c r="F6" s="192"/>
      <c r="G6" s="101" t="s">
        <v>21</v>
      </c>
      <c r="H6" s="101"/>
      <c r="I6" s="101"/>
      <c r="J6" s="102"/>
    </row>
    <row r="7" spans="1:12" ht="53.25" customHeight="1" x14ac:dyDescent="0.3">
      <c r="A7" s="125" t="s">
        <v>22</v>
      </c>
      <c r="B7" s="126"/>
      <c r="C7" s="127"/>
      <c r="D7" s="132">
        <v>6</v>
      </c>
      <c r="E7" s="126"/>
      <c r="F7" s="127"/>
      <c r="G7" s="103" t="s">
        <v>23</v>
      </c>
      <c r="H7" s="103"/>
      <c r="I7" s="103"/>
      <c r="J7" s="104"/>
    </row>
    <row r="8" spans="1:12" ht="53.25" customHeight="1" x14ac:dyDescent="0.3">
      <c r="A8" s="128" t="s">
        <v>24</v>
      </c>
      <c r="B8" s="108"/>
      <c r="C8" s="109"/>
      <c r="D8" s="107">
        <v>2</v>
      </c>
      <c r="E8" s="108"/>
      <c r="F8" s="109"/>
      <c r="G8" s="105" t="s">
        <v>25</v>
      </c>
      <c r="H8" s="105"/>
      <c r="I8" s="105"/>
      <c r="J8" s="106"/>
    </row>
    <row r="9" spans="1:12" ht="53.25" customHeight="1" thickBot="1" x14ac:dyDescent="0.35">
      <c r="A9" s="129" t="s">
        <v>26</v>
      </c>
      <c r="B9" s="130"/>
      <c r="C9" s="131"/>
      <c r="D9" s="110" t="s">
        <v>27</v>
      </c>
      <c r="E9" s="111"/>
      <c r="F9" s="112"/>
      <c r="G9" s="123" t="s">
        <v>28</v>
      </c>
      <c r="H9" s="123"/>
      <c r="I9" s="123"/>
      <c r="J9" s="124"/>
    </row>
    <row r="10" spans="1:12" ht="23.4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2" ht="24" thickBot="1" x14ac:dyDescent="0.3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2" ht="21.6" thickBot="1" x14ac:dyDescent="0.35">
      <c r="A12" s="115" t="s">
        <v>175</v>
      </c>
      <c r="B12" s="116"/>
      <c r="C12" s="116"/>
      <c r="D12" s="117"/>
      <c r="E12" s="117"/>
      <c r="F12" s="117"/>
      <c r="G12" s="117"/>
      <c r="H12" s="117"/>
      <c r="I12" s="117"/>
      <c r="J12" s="118"/>
    </row>
    <row r="13" spans="1:12" ht="42" customHeight="1" x14ac:dyDescent="0.3">
      <c r="A13" s="119" t="s">
        <v>115</v>
      </c>
      <c r="B13" s="120"/>
      <c r="C13" s="121"/>
      <c r="D13" s="122" t="s">
        <v>29</v>
      </c>
      <c r="E13" s="120"/>
      <c r="F13" s="121"/>
      <c r="G13" s="139" t="s">
        <v>176</v>
      </c>
      <c r="H13" s="139"/>
      <c r="I13" s="139"/>
      <c r="J13" s="140"/>
    </row>
    <row r="14" spans="1:12" ht="33" customHeight="1" x14ac:dyDescent="0.3">
      <c r="A14" s="159" t="s">
        <v>30</v>
      </c>
      <c r="B14" s="160"/>
      <c r="C14" s="161"/>
      <c r="D14" s="165">
        <v>4</v>
      </c>
      <c r="E14" s="160"/>
      <c r="F14" s="161"/>
      <c r="G14" s="93" t="s">
        <v>178</v>
      </c>
      <c r="H14" s="93"/>
      <c r="I14" s="93"/>
      <c r="J14" s="141"/>
    </row>
    <row r="15" spans="1:12" ht="33" customHeight="1" x14ac:dyDescent="0.3">
      <c r="A15" s="159" t="s">
        <v>31</v>
      </c>
      <c r="B15" s="160"/>
      <c r="C15" s="161"/>
      <c r="D15" s="165">
        <v>3</v>
      </c>
      <c r="E15" s="160"/>
      <c r="F15" s="161"/>
      <c r="G15" s="93" t="s">
        <v>32</v>
      </c>
      <c r="H15" s="93"/>
      <c r="I15" s="93"/>
      <c r="J15" s="141"/>
    </row>
    <row r="16" spans="1:12" ht="33" customHeight="1" x14ac:dyDescent="0.3">
      <c r="A16" s="159" t="s">
        <v>33</v>
      </c>
      <c r="B16" s="160"/>
      <c r="C16" s="161"/>
      <c r="D16" s="165">
        <v>2</v>
      </c>
      <c r="E16" s="160"/>
      <c r="F16" s="161"/>
      <c r="G16" s="93" t="s">
        <v>179</v>
      </c>
      <c r="H16" s="93"/>
      <c r="I16" s="93"/>
      <c r="J16" s="141"/>
    </row>
    <row r="17" spans="1:10" ht="33" customHeight="1" thickBot="1" x14ac:dyDescent="0.35">
      <c r="A17" s="162" t="s">
        <v>177</v>
      </c>
      <c r="B17" s="163"/>
      <c r="C17" s="164"/>
      <c r="D17" s="205">
        <v>1</v>
      </c>
      <c r="E17" s="163"/>
      <c r="F17" s="164"/>
      <c r="G17" s="142" t="s">
        <v>181</v>
      </c>
      <c r="H17" s="142"/>
      <c r="I17" s="142"/>
      <c r="J17" s="143"/>
    </row>
    <row r="18" spans="1:10" ht="21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9.25" customHeight="1" thickBot="1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21.6" thickBot="1" x14ac:dyDescent="0.35">
      <c r="A20" s="115" t="s">
        <v>180</v>
      </c>
      <c r="B20" s="116"/>
      <c r="C20" s="116"/>
      <c r="D20" s="117"/>
      <c r="E20" s="117"/>
      <c r="F20" s="117"/>
      <c r="G20" s="117"/>
      <c r="H20" s="117"/>
      <c r="I20" s="117"/>
      <c r="J20" s="118"/>
    </row>
    <row r="21" spans="1:10" ht="19.5" customHeight="1" x14ac:dyDescent="0.3">
      <c r="A21" s="144" t="s">
        <v>34</v>
      </c>
      <c r="B21" s="145"/>
      <c r="C21" s="145"/>
      <c r="D21" s="145"/>
      <c r="E21" s="145"/>
      <c r="F21" s="146"/>
      <c r="G21" s="166" t="s">
        <v>182</v>
      </c>
      <c r="H21" s="166"/>
      <c r="I21" s="166"/>
      <c r="J21" s="167"/>
    </row>
    <row r="22" spans="1:10" ht="21" customHeight="1" x14ac:dyDescent="0.3">
      <c r="A22" s="147"/>
      <c r="B22" s="148"/>
      <c r="C22" s="148"/>
      <c r="D22" s="148"/>
      <c r="E22" s="148"/>
      <c r="F22" s="149"/>
      <c r="G22" s="34">
        <v>4</v>
      </c>
      <c r="H22" s="34">
        <v>3</v>
      </c>
      <c r="I22" s="34">
        <v>2</v>
      </c>
      <c r="J22" s="35">
        <v>1</v>
      </c>
    </row>
    <row r="23" spans="1:10" ht="27" customHeight="1" x14ac:dyDescent="0.3">
      <c r="A23" s="150" t="s">
        <v>35</v>
      </c>
      <c r="B23" s="151"/>
      <c r="C23" s="152"/>
      <c r="D23" s="133">
        <v>10</v>
      </c>
      <c r="E23" s="134"/>
      <c r="F23" s="135"/>
      <c r="G23" s="36" t="s">
        <v>36</v>
      </c>
      <c r="H23" s="36" t="s">
        <v>37</v>
      </c>
      <c r="I23" s="37" t="s">
        <v>38</v>
      </c>
      <c r="J23" s="38" t="s">
        <v>39</v>
      </c>
    </row>
    <row r="24" spans="1:10" ht="30" customHeight="1" x14ac:dyDescent="0.3">
      <c r="A24" s="153"/>
      <c r="B24" s="154"/>
      <c r="C24" s="155"/>
      <c r="D24" s="133">
        <v>6</v>
      </c>
      <c r="E24" s="134"/>
      <c r="F24" s="135"/>
      <c r="G24" s="36" t="s">
        <v>40</v>
      </c>
      <c r="H24" s="37" t="s">
        <v>41</v>
      </c>
      <c r="I24" s="37" t="s">
        <v>42</v>
      </c>
      <c r="J24" s="39" t="s">
        <v>43</v>
      </c>
    </row>
    <row r="25" spans="1:10" ht="25.5" customHeight="1" thickBot="1" x14ac:dyDescent="0.35">
      <c r="A25" s="156"/>
      <c r="B25" s="157"/>
      <c r="C25" s="158"/>
      <c r="D25" s="136">
        <v>2</v>
      </c>
      <c r="E25" s="137"/>
      <c r="F25" s="138"/>
      <c r="G25" s="40" t="s">
        <v>44</v>
      </c>
      <c r="H25" s="40" t="s">
        <v>43</v>
      </c>
      <c r="I25" s="41" t="s">
        <v>45</v>
      </c>
      <c r="J25" s="42" t="s">
        <v>46</v>
      </c>
    </row>
    <row r="26" spans="1:10" ht="23.2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ht="21" customHeight="1" thickBot="1" x14ac:dyDescent="0.35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pans="1:10" ht="20.25" customHeight="1" x14ac:dyDescent="0.3">
      <c r="A28" s="186" t="s">
        <v>183</v>
      </c>
      <c r="B28" s="187"/>
      <c r="C28" s="187"/>
      <c r="D28" s="188"/>
      <c r="E28" s="188"/>
      <c r="F28" s="188"/>
      <c r="G28" s="188"/>
      <c r="H28" s="188"/>
      <c r="I28" s="188"/>
      <c r="J28" s="189"/>
    </row>
    <row r="29" spans="1:10" ht="23.25" customHeight="1" x14ac:dyDescent="0.3">
      <c r="A29" s="210" t="s">
        <v>47</v>
      </c>
      <c r="B29" s="211"/>
      <c r="C29" s="211"/>
      <c r="D29" s="211"/>
      <c r="E29" s="211"/>
      <c r="F29" s="211"/>
      <c r="G29" s="212"/>
      <c r="H29" s="216" t="s">
        <v>16</v>
      </c>
      <c r="I29" s="216" t="s">
        <v>48</v>
      </c>
      <c r="J29" s="217"/>
    </row>
    <row r="30" spans="1:10" ht="18" x14ac:dyDescent="0.3">
      <c r="A30" s="213"/>
      <c r="B30" s="214"/>
      <c r="C30" s="214"/>
      <c r="D30" s="214"/>
      <c r="E30" s="214"/>
      <c r="F30" s="214"/>
      <c r="G30" s="215"/>
      <c r="H30" s="216"/>
      <c r="I30" s="216" t="s">
        <v>49</v>
      </c>
      <c r="J30" s="217"/>
    </row>
    <row r="31" spans="1:10" ht="52.5" customHeight="1" x14ac:dyDescent="0.3">
      <c r="A31" s="183" t="s">
        <v>185</v>
      </c>
      <c r="B31" s="184"/>
      <c r="C31" s="184"/>
      <c r="D31" s="184"/>
      <c r="E31" s="184"/>
      <c r="F31" s="184"/>
      <c r="G31" s="185"/>
      <c r="H31" s="29">
        <v>100</v>
      </c>
      <c r="I31" s="171" t="s">
        <v>50</v>
      </c>
      <c r="J31" s="172"/>
    </row>
    <row r="32" spans="1:10" ht="52.5" customHeight="1" x14ac:dyDescent="0.3">
      <c r="A32" s="173" t="s">
        <v>51</v>
      </c>
      <c r="B32" s="174"/>
      <c r="C32" s="174"/>
      <c r="D32" s="174"/>
      <c r="E32" s="174"/>
      <c r="F32" s="174"/>
      <c r="G32" s="175"/>
      <c r="H32" s="30">
        <v>60</v>
      </c>
      <c r="I32" s="176" t="s">
        <v>52</v>
      </c>
      <c r="J32" s="177"/>
    </row>
    <row r="33" spans="1:10" ht="52.5" customHeight="1" x14ac:dyDescent="0.3">
      <c r="A33" s="178" t="s">
        <v>53</v>
      </c>
      <c r="B33" s="179"/>
      <c r="C33" s="179"/>
      <c r="D33" s="179"/>
      <c r="E33" s="179"/>
      <c r="F33" s="179"/>
      <c r="G33" s="180"/>
      <c r="H33" s="31">
        <v>25</v>
      </c>
      <c r="I33" s="181" t="s">
        <v>54</v>
      </c>
      <c r="J33" s="182"/>
    </row>
    <row r="34" spans="1:10" ht="52.5" customHeight="1" thickBot="1" x14ac:dyDescent="0.35">
      <c r="A34" s="168" t="s">
        <v>55</v>
      </c>
      <c r="B34" s="169"/>
      <c r="C34" s="169"/>
      <c r="D34" s="169"/>
      <c r="E34" s="169"/>
      <c r="F34" s="169"/>
      <c r="G34" s="170"/>
      <c r="H34" s="28">
        <v>10</v>
      </c>
      <c r="I34" s="218" t="s">
        <v>56</v>
      </c>
      <c r="J34" s="219"/>
    </row>
    <row r="35" spans="1:10" ht="23.4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 ht="24" thickBot="1" x14ac:dyDescent="0.35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pans="1:10" ht="21" x14ac:dyDescent="0.3">
      <c r="A37" s="186" t="s">
        <v>186</v>
      </c>
      <c r="B37" s="187"/>
      <c r="C37" s="187"/>
      <c r="D37" s="188"/>
      <c r="E37" s="188"/>
      <c r="F37" s="188"/>
      <c r="G37" s="188"/>
      <c r="H37" s="188"/>
      <c r="I37" s="188"/>
      <c r="J37" s="189"/>
    </row>
    <row r="38" spans="1:10" ht="18.600000000000001" thickBot="1" x14ac:dyDescent="0.35">
      <c r="A38" s="203" t="s">
        <v>34</v>
      </c>
      <c r="B38" s="137"/>
      <c r="C38" s="137"/>
      <c r="D38" s="137"/>
      <c r="E38" s="137"/>
      <c r="F38" s="137"/>
      <c r="G38" s="137"/>
      <c r="H38" s="137"/>
      <c r="I38" s="137"/>
      <c r="J38" s="204"/>
    </row>
    <row r="39" spans="1:10" ht="54.75" customHeight="1" x14ac:dyDescent="0.3">
      <c r="A39" s="200" t="s">
        <v>57</v>
      </c>
      <c r="B39" s="201"/>
      <c r="C39" s="201"/>
      <c r="D39" s="201"/>
      <c r="E39" s="201"/>
      <c r="F39" s="202"/>
      <c r="G39" s="17" t="s">
        <v>58</v>
      </c>
      <c r="H39" s="18" t="s">
        <v>59</v>
      </c>
      <c r="I39" s="17" t="s">
        <v>60</v>
      </c>
      <c r="J39" s="19" t="s">
        <v>61</v>
      </c>
    </row>
    <row r="40" spans="1:10" ht="37.5" customHeight="1" x14ac:dyDescent="0.3">
      <c r="A40" s="150" t="s">
        <v>62</v>
      </c>
      <c r="B40" s="151"/>
      <c r="C40" s="152"/>
      <c r="D40" s="133">
        <v>100</v>
      </c>
      <c r="E40" s="134"/>
      <c r="F40" s="135"/>
      <c r="G40" s="29" t="s">
        <v>63</v>
      </c>
      <c r="H40" s="29" t="s">
        <v>64</v>
      </c>
      <c r="I40" s="29" t="s">
        <v>65</v>
      </c>
      <c r="J40" s="32" t="s">
        <v>66</v>
      </c>
    </row>
    <row r="41" spans="1:10" ht="36" x14ac:dyDescent="0.3">
      <c r="A41" s="153"/>
      <c r="B41" s="154"/>
      <c r="C41" s="155"/>
      <c r="D41" s="133">
        <v>60</v>
      </c>
      <c r="E41" s="134"/>
      <c r="F41" s="135"/>
      <c r="G41" s="29" t="s">
        <v>67</v>
      </c>
      <c r="H41" s="29" t="s">
        <v>68</v>
      </c>
      <c r="I41" s="31" t="s">
        <v>69</v>
      </c>
      <c r="J41" s="11" t="s">
        <v>70</v>
      </c>
    </row>
    <row r="42" spans="1:10" ht="36" x14ac:dyDescent="0.3">
      <c r="A42" s="153"/>
      <c r="B42" s="154"/>
      <c r="C42" s="155"/>
      <c r="D42" s="133">
        <v>25</v>
      </c>
      <c r="E42" s="134"/>
      <c r="F42" s="135"/>
      <c r="G42" s="29" t="s">
        <v>71</v>
      </c>
      <c r="H42" s="31" t="s">
        <v>72</v>
      </c>
      <c r="I42" s="31" t="s">
        <v>73</v>
      </c>
      <c r="J42" s="12" t="s">
        <v>74</v>
      </c>
    </row>
    <row r="43" spans="1:10" ht="36.6" thickBot="1" x14ac:dyDescent="0.35">
      <c r="A43" s="156"/>
      <c r="B43" s="157"/>
      <c r="C43" s="158"/>
      <c r="D43" s="197">
        <v>10</v>
      </c>
      <c r="E43" s="198"/>
      <c r="F43" s="199"/>
      <c r="G43" s="13" t="s">
        <v>75</v>
      </c>
      <c r="H43" s="14" t="s">
        <v>70</v>
      </c>
      <c r="I43" s="15" t="s">
        <v>76</v>
      </c>
      <c r="J43" s="16" t="s">
        <v>77</v>
      </c>
    </row>
    <row r="44" spans="1:10" ht="23.4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pans="1:10" ht="24" thickBot="1" x14ac:dyDescent="0.35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 ht="21" x14ac:dyDescent="0.3">
      <c r="A46" s="186" t="s">
        <v>184</v>
      </c>
      <c r="B46" s="187"/>
      <c r="C46" s="187"/>
      <c r="D46" s="188"/>
      <c r="E46" s="188"/>
      <c r="F46" s="188"/>
      <c r="G46" s="188"/>
      <c r="H46" s="188"/>
      <c r="I46" s="188"/>
      <c r="J46" s="189"/>
    </row>
    <row r="47" spans="1:10" ht="39.75" customHeight="1" x14ac:dyDescent="0.3">
      <c r="A47" s="207" t="s">
        <v>34</v>
      </c>
      <c r="B47" s="208"/>
      <c r="C47" s="209"/>
      <c r="D47" s="94" t="s">
        <v>78</v>
      </c>
      <c r="E47" s="95"/>
      <c r="F47" s="113"/>
      <c r="G47" s="216" t="s">
        <v>176</v>
      </c>
      <c r="H47" s="216"/>
      <c r="I47" s="216"/>
      <c r="J47" s="217"/>
    </row>
    <row r="48" spans="1:10" ht="53.25" customHeight="1" x14ac:dyDescent="0.3">
      <c r="A48" s="206" t="s">
        <v>20</v>
      </c>
      <c r="B48" s="191"/>
      <c r="C48" s="192"/>
      <c r="D48" s="190" t="s">
        <v>79</v>
      </c>
      <c r="E48" s="191"/>
      <c r="F48" s="192"/>
      <c r="G48" s="101" t="s">
        <v>80</v>
      </c>
      <c r="H48" s="101"/>
      <c r="I48" s="101"/>
      <c r="J48" s="102"/>
    </row>
    <row r="49" spans="1:10" ht="53.25" customHeight="1" x14ac:dyDescent="0.3">
      <c r="A49" s="125" t="s">
        <v>22</v>
      </c>
      <c r="B49" s="126"/>
      <c r="C49" s="127"/>
      <c r="D49" s="132" t="s">
        <v>81</v>
      </c>
      <c r="E49" s="126"/>
      <c r="F49" s="127"/>
      <c r="G49" s="103" t="s">
        <v>82</v>
      </c>
      <c r="H49" s="103"/>
      <c r="I49" s="103"/>
      <c r="J49" s="104"/>
    </row>
    <row r="50" spans="1:10" ht="53.25" customHeight="1" x14ac:dyDescent="0.3">
      <c r="A50" s="128" t="s">
        <v>24</v>
      </c>
      <c r="B50" s="108"/>
      <c r="C50" s="109"/>
      <c r="D50" s="107" t="s">
        <v>83</v>
      </c>
      <c r="E50" s="108"/>
      <c r="F50" s="109"/>
      <c r="G50" s="105" t="s">
        <v>84</v>
      </c>
      <c r="H50" s="105"/>
      <c r="I50" s="105"/>
      <c r="J50" s="106"/>
    </row>
    <row r="51" spans="1:10" ht="53.25" customHeight="1" thickBot="1" x14ac:dyDescent="0.35">
      <c r="A51" s="129" t="s">
        <v>26</v>
      </c>
      <c r="B51" s="130"/>
      <c r="C51" s="131"/>
      <c r="D51" s="193" t="s">
        <v>85</v>
      </c>
      <c r="E51" s="130"/>
      <c r="F51" s="131"/>
      <c r="G51" s="123" t="s">
        <v>104</v>
      </c>
      <c r="H51" s="123"/>
      <c r="I51" s="123"/>
      <c r="J51" s="124"/>
    </row>
    <row r="52" spans="1:10" ht="23.4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 ht="24" thickBot="1" x14ac:dyDescent="0.35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pans="1:10" ht="21" x14ac:dyDescent="0.3">
      <c r="A54" s="186" t="s">
        <v>86</v>
      </c>
      <c r="B54" s="187"/>
      <c r="C54" s="187"/>
      <c r="D54" s="188"/>
      <c r="E54" s="188"/>
      <c r="F54" s="188"/>
      <c r="G54" s="188"/>
      <c r="H54" s="188"/>
      <c r="I54" s="188"/>
      <c r="J54" s="189"/>
    </row>
    <row r="55" spans="1:10" ht="18" x14ac:dyDescent="0.3">
      <c r="A55" s="114" t="s">
        <v>87</v>
      </c>
      <c r="B55" s="95"/>
      <c r="C55" s="113"/>
      <c r="D55" s="94" t="s">
        <v>96</v>
      </c>
      <c r="E55" s="113"/>
      <c r="F55" s="94" t="s">
        <v>48</v>
      </c>
      <c r="G55" s="95"/>
      <c r="H55" s="95"/>
      <c r="I55" s="95"/>
      <c r="J55" s="227"/>
    </row>
    <row r="56" spans="1:10" ht="38.25" customHeight="1" x14ac:dyDescent="0.3">
      <c r="A56" s="221" t="s">
        <v>88</v>
      </c>
      <c r="B56" s="222"/>
      <c r="C56" s="223"/>
      <c r="D56" s="228" t="s">
        <v>97</v>
      </c>
      <c r="E56" s="231"/>
      <c r="F56" s="228" t="s">
        <v>89</v>
      </c>
      <c r="G56" s="229"/>
      <c r="H56" s="229"/>
      <c r="I56" s="229"/>
      <c r="J56" s="230"/>
    </row>
    <row r="57" spans="1:10" ht="38.25" customHeight="1" x14ac:dyDescent="0.3">
      <c r="A57" s="221" t="s">
        <v>90</v>
      </c>
      <c r="B57" s="222"/>
      <c r="C57" s="223"/>
      <c r="D57" s="228" t="s">
        <v>99</v>
      </c>
      <c r="E57" s="231"/>
      <c r="F57" s="228" t="s">
        <v>91</v>
      </c>
      <c r="G57" s="229"/>
      <c r="H57" s="229"/>
      <c r="I57" s="229"/>
      <c r="J57" s="230"/>
    </row>
    <row r="58" spans="1:10" ht="38.25" customHeight="1" x14ac:dyDescent="0.3">
      <c r="A58" s="221" t="s">
        <v>92</v>
      </c>
      <c r="B58" s="222"/>
      <c r="C58" s="223"/>
      <c r="D58" s="228" t="s">
        <v>101</v>
      </c>
      <c r="E58" s="231"/>
      <c r="F58" s="228" t="s">
        <v>93</v>
      </c>
      <c r="G58" s="229"/>
      <c r="H58" s="229"/>
      <c r="I58" s="229"/>
      <c r="J58" s="230"/>
    </row>
    <row r="59" spans="1:10" ht="38.25" customHeight="1" thickBot="1" x14ac:dyDescent="0.35">
      <c r="A59" s="224">
        <v>20</v>
      </c>
      <c r="B59" s="225"/>
      <c r="C59" s="226"/>
      <c r="D59" s="228" t="s">
        <v>103</v>
      </c>
      <c r="E59" s="231"/>
      <c r="F59" s="228" t="s">
        <v>94</v>
      </c>
      <c r="G59" s="229"/>
      <c r="H59" s="229"/>
      <c r="I59" s="229"/>
      <c r="J59" s="230"/>
    </row>
    <row r="60" spans="1:10" ht="23.4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pans="1:10" ht="23.4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pans="1:10" ht="21" x14ac:dyDescent="0.3">
      <c r="A62" s="220" t="s">
        <v>95</v>
      </c>
      <c r="B62" s="220"/>
      <c r="C62" s="220"/>
      <c r="D62" s="220"/>
      <c r="E62" s="220"/>
      <c r="F62" s="220"/>
      <c r="G62" s="220"/>
      <c r="H62" s="220"/>
      <c r="I62" s="220"/>
      <c r="J62" s="220"/>
    </row>
    <row r="63" spans="1:10" ht="18" x14ac:dyDescent="0.3">
      <c r="A63" s="97" t="s">
        <v>96</v>
      </c>
      <c r="B63" s="97"/>
      <c r="C63" s="97"/>
      <c r="D63" s="97"/>
      <c r="E63" s="94" t="s">
        <v>48</v>
      </c>
      <c r="F63" s="95"/>
      <c r="G63" s="95"/>
      <c r="H63" s="95"/>
      <c r="I63" s="95"/>
      <c r="J63" s="95"/>
    </row>
    <row r="64" spans="1:10" ht="24.75" customHeight="1" x14ac:dyDescent="0.3">
      <c r="A64" s="98" t="s">
        <v>97</v>
      </c>
      <c r="B64" s="98"/>
      <c r="C64" s="98"/>
      <c r="D64" s="98"/>
      <c r="E64" s="96" t="s">
        <v>98</v>
      </c>
      <c r="F64" s="96"/>
      <c r="G64" s="96"/>
      <c r="H64" s="96"/>
      <c r="I64" s="92" t="s">
        <v>261</v>
      </c>
      <c r="J64" s="92"/>
    </row>
    <row r="65" spans="1:10" ht="24.75" customHeight="1" x14ac:dyDescent="0.3">
      <c r="A65" s="98" t="s">
        <v>99</v>
      </c>
      <c r="B65" s="98"/>
      <c r="C65" s="98"/>
      <c r="D65" s="98"/>
      <c r="E65" s="96" t="s">
        <v>100</v>
      </c>
      <c r="F65" s="96"/>
      <c r="G65" s="96"/>
      <c r="H65" s="96"/>
      <c r="I65" s="92" t="s">
        <v>262</v>
      </c>
      <c r="J65" s="92"/>
    </row>
    <row r="66" spans="1:10" ht="24.75" customHeight="1" x14ac:dyDescent="0.3">
      <c r="A66" s="98" t="s">
        <v>101</v>
      </c>
      <c r="B66" s="98"/>
      <c r="C66" s="98"/>
      <c r="D66" s="98"/>
      <c r="E66" s="96" t="s">
        <v>102</v>
      </c>
      <c r="F66" s="96"/>
      <c r="G66" s="96"/>
      <c r="H66" s="96"/>
      <c r="I66" s="92" t="s">
        <v>263</v>
      </c>
      <c r="J66" s="92"/>
    </row>
    <row r="67" spans="1:10" ht="31.5" customHeight="1" x14ac:dyDescent="0.3">
      <c r="A67" s="98" t="s">
        <v>103</v>
      </c>
      <c r="B67" s="98"/>
      <c r="C67" s="98"/>
      <c r="D67" s="98"/>
      <c r="E67" s="96" t="s">
        <v>102</v>
      </c>
      <c r="F67" s="96"/>
      <c r="G67" s="96"/>
      <c r="H67" s="96"/>
      <c r="I67" s="93" t="s">
        <v>264</v>
      </c>
      <c r="J67" s="93"/>
    </row>
  </sheetData>
  <mergeCells count="108">
    <mergeCell ref="A62:J62"/>
    <mergeCell ref="A55:C55"/>
    <mergeCell ref="A56:C56"/>
    <mergeCell ref="A57:C57"/>
    <mergeCell ref="A58:C58"/>
    <mergeCell ref="A59:C59"/>
    <mergeCell ref="F55:J55"/>
    <mergeCell ref="D55:E55"/>
    <mergeCell ref="F56:J56"/>
    <mergeCell ref="F57:J57"/>
    <mergeCell ref="F58:J58"/>
    <mergeCell ref="F59:J59"/>
    <mergeCell ref="D56:E56"/>
    <mergeCell ref="D57:E57"/>
    <mergeCell ref="D58:E58"/>
    <mergeCell ref="D59:E59"/>
    <mergeCell ref="A4:J4"/>
    <mergeCell ref="D43:F43"/>
    <mergeCell ref="A40:C43"/>
    <mergeCell ref="A39:F39"/>
    <mergeCell ref="A38:J38"/>
    <mergeCell ref="D15:F15"/>
    <mergeCell ref="D16:F16"/>
    <mergeCell ref="D17:F17"/>
    <mergeCell ref="A48:C48"/>
    <mergeCell ref="A6:C6"/>
    <mergeCell ref="D6:F6"/>
    <mergeCell ref="A47:C47"/>
    <mergeCell ref="D47:F47"/>
    <mergeCell ref="A28:J28"/>
    <mergeCell ref="A29:G30"/>
    <mergeCell ref="H29:H30"/>
    <mergeCell ref="I29:J29"/>
    <mergeCell ref="I30:J30"/>
    <mergeCell ref="G47:J47"/>
    <mergeCell ref="G48:J48"/>
    <mergeCell ref="I34:J34"/>
    <mergeCell ref="A37:J37"/>
    <mergeCell ref="A46:J46"/>
    <mergeCell ref="D40:F40"/>
    <mergeCell ref="G49:J49"/>
    <mergeCell ref="G50:J50"/>
    <mergeCell ref="G51:J51"/>
    <mergeCell ref="A54:J54"/>
    <mergeCell ref="D48:F48"/>
    <mergeCell ref="D49:F49"/>
    <mergeCell ref="D50:F50"/>
    <mergeCell ref="D51:F51"/>
    <mergeCell ref="A50:C50"/>
    <mergeCell ref="A51:C51"/>
    <mergeCell ref="A49:C49"/>
    <mergeCell ref="D41:F41"/>
    <mergeCell ref="D42:F42"/>
    <mergeCell ref="A34:G34"/>
    <mergeCell ref="I31:J31"/>
    <mergeCell ref="A32:G32"/>
    <mergeCell ref="I32:J32"/>
    <mergeCell ref="A33:G33"/>
    <mergeCell ref="I33:J33"/>
    <mergeCell ref="A31:G31"/>
    <mergeCell ref="G13:J13"/>
    <mergeCell ref="G14:J14"/>
    <mergeCell ref="G15:J15"/>
    <mergeCell ref="G16:J16"/>
    <mergeCell ref="G17:J17"/>
    <mergeCell ref="A21:F22"/>
    <mergeCell ref="A23:C25"/>
    <mergeCell ref="D23:F23"/>
    <mergeCell ref="A16:C16"/>
    <mergeCell ref="A17:C17"/>
    <mergeCell ref="D14:F14"/>
    <mergeCell ref="A20:J20"/>
    <mergeCell ref="G21:J21"/>
    <mergeCell ref="A14:C14"/>
    <mergeCell ref="A15:C15"/>
    <mergeCell ref="A63:D63"/>
    <mergeCell ref="A64:D64"/>
    <mergeCell ref="A65:D65"/>
    <mergeCell ref="A66:D66"/>
    <mergeCell ref="A67:D67"/>
    <mergeCell ref="A2:L2"/>
    <mergeCell ref="G5:J5"/>
    <mergeCell ref="G6:J6"/>
    <mergeCell ref="G7:J7"/>
    <mergeCell ref="G8:J8"/>
    <mergeCell ref="D8:F8"/>
    <mergeCell ref="D9:F9"/>
    <mergeCell ref="D5:F5"/>
    <mergeCell ref="A5:C5"/>
    <mergeCell ref="A12:J12"/>
    <mergeCell ref="A13:C13"/>
    <mergeCell ref="D13:F13"/>
    <mergeCell ref="G9:J9"/>
    <mergeCell ref="A7:C7"/>
    <mergeCell ref="A8:C8"/>
    <mergeCell ref="A9:C9"/>
    <mergeCell ref="D7:F7"/>
    <mergeCell ref="D24:F24"/>
    <mergeCell ref="D25:F25"/>
    <mergeCell ref="I64:J64"/>
    <mergeCell ref="I65:J65"/>
    <mergeCell ref="I66:J66"/>
    <mergeCell ref="I67:J67"/>
    <mergeCell ref="E63:J63"/>
    <mergeCell ref="E64:H64"/>
    <mergeCell ref="E65:H65"/>
    <mergeCell ref="E66:H66"/>
    <mergeCell ref="E67:H67"/>
  </mergeCells>
  <conditionalFormatting sqref="A64:A67">
    <cfRule type="containsText" dxfId="6" priority="1" stopIfTrue="1" operator="containsText" text="IV">
      <formula>NOT(ISERROR(SEARCH("IV",A64)))</formula>
    </cfRule>
    <cfRule type="containsText" dxfId="5" priority="2" stopIfTrue="1" operator="containsText" text="III">
      <formula>NOT(ISERROR(SEARCH("III",A64)))</formula>
    </cfRule>
    <cfRule type="containsText" dxfId="4" priority="3" stopIfTrue="1" operator="containsText" text="II">
      <formula>NOT(ISERROR(SEARCH("II",A64)))</formula>
    </cfRule>
    <cfRule type="containsText" dxfId="3" priority="4" stopIfTrue="1" operator="containsText" text="I">
      <formula>NOT(ISERROR(SEARCH("I",A64)))</formula>
    </cfRule>
    <cfRule type="containsText" dxfId="2" priority="5" stopIfTrue="1" operator="containsText" text="Significativo">
      <formula>NOT(ISERROR(SEARCH("Significativo",A64)))</formula>
    </cfRule>
    <cfRule type="containsText" dxfId="1" priority="6" stopIfTrue="1" operator="containsText" text="Moderado">
      <formula>NOT(ISERROR(SEARCH("Moderado",A64)))</formula>
    </cfRule>
    <cfRule type="containsText" dxfId="0" priority="7" stopIfTrue="1" operator="containsText" text="Bajo">
      <formula>NOT(ISERROR(SEARCH("Bajo",A64)))</formula>
    </cfRule>
  </conditionalFormatting>
  <pageMargins left="1.2736614173228347" right="0.70866141732283472" top="0.74803149606299213" bottom="0.74803149606299213" header="0.31496062992125984" footer="0.31496062992125984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20"/>
  <sheetViews>
    <sheetView workbookViewId="0">
      <selection activeCell="D20" sqref="D20"/>
    </sheetView>
  </sheetViews>
  <sheetFormatPr baseColWidth="10" defaultRowHeight="14.4" x14ac:dyDescent="0.3"/>
  <cols>
    <col min="1" max="7" width="25.5546875" customWidth="1"/>
  </cols>
  <sheetData>
    <row r="2" spans="1:9" x14ac:dyDescent="0.3">
      <c r="A2" s="22" t="s">
        <v>118</v>
      </c>
      <c r="B2" s="22" t="s">
        <v>119</v>
      </c>
      <c r="C2" s="22" t="s">
        <v>120</v>
      </c>
      <c r="D2" s="22" t="s">
        <v>121</v>
      </c>
      <c r="E2" s="22" t="s">
        <v>122</v>
      </c>
      <c r="F2" s="22" t="s">
        <v>123</v>
      </c>
      <c r="G2" s="22" t="s">
        <v>124</v>
      </c>
      <c r="H2" s="25"/>
      <c r="I2" s="25"/>
    </row>
    <row r="3" spans="1:9" x14ac:dyDescent="0.3">
      <c r="A3" s="22" t="s">
        <v>125</v>
      </c>
      <c r="B3" s="22" t="s">
        <v>133</v>
      </c>
      <c r="C3" s="22" t="s">
        <v>141</v>
      </c>
      <c r="D3" s="22" t="s">
        <v>146</v>
      </c>
      <c r="E3" s="24" t="s">
        <v>152</v>
      </c>
      <c r="F3" s="24" t="s">
        <v>156</v>
      </c>
      <c r="G3" s="24" t="s">
        <v>164</v>
      </c>
      <c r="H3" s="25"/>
      <c r="I3" s="25"/>
    </row>
    <row r="4" spans="1:9" x14ac:dyDescent="0.3">
      <c r="A4" s="22" t="s">
        <v>126</v>
      </c>
      <c r="B4" s="22" t="s">
        <v>134</v>
      </c>
      <c r="C4" s="22" t="s">
        <v>140</v>
      </c>
      <c r="D4" s="22" t="s">
        <v>147</v>
      </c>
      <c r="E4" s="24" t="s">
        <v>153</v>
      </c>
      <c r="F4" s="24" t="s">
        <v>157</v>
      </c>
      <c r="G4" s="24" t="s">
        <v>165</v>
      </c>
      <c r="H4" s="25"/>
      <c r="I4" s="25"/>
    </row>
    <row r="5" spans="1:9" x14ac:dyDescent="0.3">
      <c r="A5" s="22" t="s">
        <v>127</v>
      </c>
      <c r="B5" s="22" t="s">
        <v>135</v>
      </c>
      <c r="C5" s="22" t="s">
        <v>142</v>
      </c>
      <c r="D5" s="22" t="s">
        <v>148</v>
      </c>
      <c r="E5" s="24" t="s">
        <v>154</v>
      </c>
      <c r="F5" s="24" t="s">
        <v>158</v>
      </c>
      <c r="G5" s="24" t="s">
        <v>166</v>
      </c>
      <c r="H5" s="25"/>
      <c r="I5" s="25"/>
    </row>
    <row r="6" spans="1:9" x14ac:dyDescent="0.3">
      <c r="A6" s="22" t="s">
        <v>128</v>
      </c>
      <c r="B6" s="22" t="s">
        <v>136</v>
      </c>
      <c r="C6" s="22" t="s">
        <v>143</v>
      </c>
      <c r="D6" s="22" t="s">
        <v>149</v>
      </c>
      <c r="E6" s="24" t="s">
        <v>155</v>
      </c>
      <c r="F6" s="24" t="s">
        <v>159</v>
      </c>
      <c r="G6" s="24" t="s">
        <v>167</v>
      </c>
      <c r="H6" s="25"/>
      <c r="I6" s="25"/>
    </row>
    <row r="7" spans="1:9" x14ac:dyDescent="0.3">
      <c r="A7" s="22" t="s">
        <v>129</v>
      </c>
      <c r="B7" s="22" t="s">
        <v>137</v>
      </c>
      <c r="C7" s="23" t="s">
        <v>145</v>
      </c>
      <c r="D7" s="22" t="s">
        <v>150</v>
      </c>
      <c r="E7" s="24"/>
      <c r="F7" s="24" t="s">
        <v>160</v>
      </c>
      <c r="G7" s="24" t="s">
        <v>168</v>
      </c>
      <c r="H7" s="25"/>
      <c r="I7" s="25"/>
    </row>
    <row r="8" spans="1:9" x14ac:dyDescent="0.3">
      <c r="A8" s="22" t="s">
        <v>130</v>
      </c>
      <c r="B8" s="22" t="s">
        <v>138</v>
      </c>
      <c r="C8" s="23" t="s">
        <v>144</v>
      </c>
      <c r="D8" s="22" t="s">
        <v>151</v>
      </c>
      <c r="E8" s="24"/>
      <c r="F8" s="24" t="s">
        <v>161</v>
      </c>
      <c r="G8" s="24" t="s">
        <v>169</v>
      </c>
      <c r="H8" s="25"/>
      <c r="I8" s="25"/>
    </row>
    <row r="9" spans="1:9" x14ac:dyDescent="0.3">
      <c r="A9" s="22" t="s">
        <v>131</v>
      </c>
      <c r="B9" s="22" t="s">
        <v>139</v>
      </c>
      <c r="C9" s="23"/>
      <c r="D9" s="22"/>
      <c r="E9" s="24"/>
      <c r="F9" s="24" t="s">
        <v>162</v>
      </c>
      <c r="G9" s="24"/>
      <c r="H9" s="25"/>
      <c r="I9" s="25"/>
    </row>
    <row r="10" spans="1:9" x14ac:dyDescent="0.3">
      <c r="A10" s="23" t="s">
        <v>132</v>
      </c>
      <c r="B10" s="22"/>
      <c r="C10" s="23"/>
      <c r="D10" s="22"/>
      <c r="E10" s="24"/>
      <c r="F10" s="24" t="s">
        <v>163</v>
      </c>
      <c r="G10" s="24"/>
      <c r="H10" s="25"/>
      <c r="I10" s="25"/>
    </row>
    <row r="11" spans="1:9" x14ac:dyDescent="0.3">
      <c r="A11" s="25"/>
      <c r="B11" s="25"/>
      <c r="C11" s="25"/>
      <c r="D11" s="25"/>
      <c r="E11" s="25"/>
      <c r="F11" s="25"/>
      <c r="G11" s="25"/>
      <c r="H11" s="25"/>
      <c r="I11" s="25"/>
    </row>
    <row r="12" spans="1:9" x14ac:dyDescent="0.3">
      <c r="A12" s="25"/>
      <c r="B12" s="25" t="str">
        <f>IF(M16="Biológico",Biológico,IF(M16="Físico",Físico,IF(M16="Químico",Químico,IF(M16="Psicosocial",Psicosocial,IF(M16="Biomecánico",Biomecánico,IF(M16="Condiciones de seguridad",Condiciones,IF(M16="Fenómenos naturales",Fenómenos," ")))))))</f>
        <v xml:space="preserve"> </v>
      </c>
      <c r="C12" s="25"/>
      <c r="D12" s="25"/>
      <c r="E12" s="25"/>
      <c r="F12" s="25"/>
      <c r="G12" s="25"/>
      <c r="H12" s="25"/>
      <c r="I12" s="25"/>
    </row>
    <row r="13" spans="1:9" x14ac:dyDescent="0.3">
      <c r="A13" s="25" t="s">
        <v>170</v>
      </c>
      <c r="B13" s="25"/>
      <c r="C13" s="25"/>
      <c r="D13" s="25"/>
      <c r="E13" s="25"/>
      <c r="F13" s="25"/>
      <c r="G13" s="25"/>
      <c r="H13" s="25"/>
      <c r="I13" s="25"/>
    </row>
    <row r="14" spans="1:9" x14ac:dyDescent="0.3">
      <c r="A14" s="22" t="s">
        <v>118</v>
      </c>
      <c r="B14" s="25"/>
      <c r="C14" s="25"/>
      <c r="D14" s="25"/>
      <c r="E14" s="25"/>
      <c r="F14" s="25"/>
      <c r="G14" s="25"/>
      <c r="H14" s="25"/>
      <c r="I14" s="25"/>
    </row>
    <row r="15" spans="1:9" x14ac:dyDescent="0.3">
      <c r="A15" s="22" t="s">
        <v>119</v>
      </c>
      <c r="B15" s="25"/>
      <c r="C15" s="25"/>
      <c r="D15" s="25" t="s">
        <v>171</v>
      </c>
      <c r="E15" s="25"/>
      <c r="F15" s="25"/>
      <c r="G15" s="25"/>
      <c r="H15" s="25"/>
      <c r="I15" s="25"/>
    </row>
    <row r="16" spans="1:9" x14ac:dyDescent="0.3">
      <c r="A16" s="22" t="s">
        <v>120</v>
      </c>
      <c r="D16" s="25" t="s">
        <v>172</v>
      </c>
    </row>
    <row r="17" spans="1:1" x14ac:dyDescent="0.3">
      <c r="A17" s="22" t="s">
        <v>121</v>
      </c>
    </row>
    <row r="18" spans="1:1" x14ac:dyDescent="0.3">
      <c r="A18" s="22" t="s">
        <v>122</v>
      </c>
    </row>
    <row r="19" spans="1:1" x14ac:dyDescent="0.3">
      <c r="A19" s="22" t="s">
        <v>123</v>
      </c>
    </row>
    <row r="20" spans="1:1" x14ac:dyDescent="0.3">
      <c r="A20" s="22" t="s">
        <v>124</v>
      </c>
    </row>
  </sheetData>
  <sheetProtection algorithmName="SHA-512" hashValue="M7/2CIunzeq2J1QykD9IYwTOQ4YTCe/aLdEJ/zN+gpXbBf7jNNyxN6QqSGP+juiH9kUhZ1cnwAgZM68wjEQWsg==" saltValue="VwVI1DeY1FUgx9Pephic+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10</vt:i4>
      </vt:variant>
    </vt:vector>
  </HeadingPairs>
  <TitlesOfParts>
    <vt:vector size="14" baseType="lpstr">
      <vt:lpstr>MATRIZ OPERATIVA SIVA 2024 </vt:lpstr>
      <vt:lpstr>Cambios OP</vt:lpstr>
      <vt:lpstr>Criterios de valoración</vt:lpstr>
      <vt:lpstr>LISTAS</vt:lpstr>
      <vt:lpstr>'Criterios de valoración'!Área_de_impresión</vt:lpstr>
      <vt:lpstr>'MATRIZ OPERATIVA SIVA 2024 '!Área_de_impresión</vt:lpstr>
      <vt:lpstr>Biológico</vt:lpstr>
      <vt:lpstr>Biomecánico</vt:lpstr>
      <vt:lpstr>Condiciones</vt:lpstr>
      <vt:lpstr>Fenómenos</vt:lpstr>
      <vt:lpstr>Físico</vt:lpstr>
      <vt:lpstr>Psicosocial</vt:lpstr>
      <vt:lpstr>Químico</vt:lpstr>
      <vt:lpstr>'MATRIZ OPERATIVA SIVA 2024 '!Títulos_a_imprimir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OLARTE</dc:creator>
  <cp:lastModifiedBy>SSTSIVA</cp:lastModifiedBy>
  <cp:lastPrinted>2024-11-07T21:42:36Z</cp:lastPrinted>
  <dcterms:created xsi:type="dcterms:W3CDTF">2012-03-20T21:09:59Z</dcterms:created>
  <dcterms:modified xsi:type="dcterms:W3CDTF">2026-03-21T03:19:45Z</dcterms:modified>
</cp:coreProperties>
</file>