
<file path=[Content_Types].xml><?xml version="1.0" encoding="utf-8"?>
<Types xmlns="http://schemas.openxmlformats.org/package/2006/content-types">
  <Default Extension="bin" ContentType="application/vnd.openxmlformats-officedocument.spreadsheetml.printerSettings"/>
  <Default Extension="emf" ContentType="image/x-emf"/>
  <Default Extension="gif" ContentType="image/gif"/>
  <Default Extension="jpeg" ContentType="image/jpeg"/>
  <Default Extension="jpg" ContentType="image/jpeg"/>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C:\Users\Luzenith\Downloads\"/>
    </mc:Choice>
  </mc:AlternateContent>
  <xr:revisionPtr revIDLastSave="0" documentId="13_ncr:1_{D2C4BDC4-9035-416E-A888-12E3D56FC069}" xr6:coauthVersionLast="47" xr6:coauthVersionMax="47" xr10:uidLastSave="{00000000-0000-0000-0000-000000000000}"/>
  <bookViews>
    <workbookView xWindow="-120" yWindow="-120" windowWidth="20730" windowHeight="11160" tabRatio="861" firstSheet="1" activeTab="10" xr2:uid="{00000000-000D-0000-FFFF-FFFF00000000}"/>
  </bookViews>
  <sheets>
    <sheet name="Puntuación (NO MOVER)" sheetId="5" state="hidden" r:id="rId1"/>
    <sheet name="PRESENTACIÓN" sheetId="44" r:id="rId2"/>
    <sheet name="CARACTERISTICAS DE LOS PT" sheetId="47" r:id="rId3"/>
    <sheet name="PUNTUACION ROSA" sheetId="45" r:id="rId4"/>
    <sheet name="MATRIZ DE HALLAZGOS Y MEJORAS" sheetId="46" r:id="rId5"/>
    <sheet name="1" sheetId="3" r:id="rId6"/>
    <sheet name="2" sheetId="48" r:id="rId7"/>
    <sheet name="3" sheetId="49" r:id="rId8"/>
    <sheet name="4" sheetId="50" r:id="rId9"/>
    <sheet name="5" sheetId="51" r:id="rId10"/>
    <sheet name="6" sheetId="52" r:id="rId11"/>
    <sheet name="7" sheetId="53" state="hidden" r:id="rId12"/>
    <sheet name="8" sheetId="54" state="hidden" r:id="rId13"/>
    <sheet name="9" sheetId="55" state="hidden" r:id="rId14"/>
    <sheet name="10" sheetId="56" state="hidden" r:id="rId15"/>
    <sheet name="11" sheetId="57" state="hidden" r:id="rId16"/>
    <sheet name="12" sheetId="58" state="hidden" r:id="rId17"/>
    <sheet name="13" sheetId="59" state="hidden" r:id="rId18"/>
    <sheet name="14" sheetId="60" state="hidden" r:id="rId19"/>
    <sheet name="15" sheetId="61" state="hidden" r:id="rId20"/>
    <sheet name="16" sheetId="62" state="hidden" r:id="rId21"/>
    <sheet name="17" sheetId="63" state="hidden" r:id="rId22"/>
    <sheet name="18" sheetId="64" state="hidden" r:id="rId23"/>
    <sheet name="19" sheetId="65" state="hidden" r:id="rId24"/>
    <sheet name="20" sheetId="66" state="hidden" r:id="rId25"/>
    <sheet name="21" sheetId="67" state="hidden" r:id="rId26"/>
    <sheet name="22" sheetId="68" state="hidden" r:id="rId27"/>
    <sheet name="23" sheetId="69" state="hidden" r:id="rId28"/>
    <sheet name="24" sheetId="70" state="hidden" r:id="rId29"/>
    <sheet name="25" sheetId="71" state="hidden" r:id="rId30"/>
  </sheet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4" i="46" l="1"/>
  <c r="G4" i="46" l="1"/>
  <c r="D4" i="46"/>
  <c r="I29" i="46"/>
  <c r="J29" i="46"/>
  <c r="K29" i="46"/>
  <c r="L29" i="46"/>
  <c r="M29" i="46"/>
  <c r="N29" i="46"/>
  <c r="H29" i="46"/>
  <c r="C32" i="45"/>
  <c r="C31" i="45"/>
  <c r="C30" i="45"/>
  <c r="C29" i="45"/>
  <c r="C28" i="45"/>
  <c r="C27" i="45"/>
  <c r="C26" i="45"/>
  <c r="C25" i="45"/>
  <c r="C24" i="45"/>
  <c r="C23" i="45"/>
  <c r="C22" i="45"/>
  <c r="D32" i="45"/>
  <c r="D31" i="45"/>
  <c r="D30" i="45"/>
  <c r="D29" i="45"/>
  <c r="D28" i="45"/>
  <c r="D27" i="45"/>
  <c r="D26" i="45"/>
  <c r="D25" i="45"/>
  <c r="D24" i="45"/>
  <c r="D23" i="45"/>
  <c r="D22" i="45"/>
  <c r="G28" i="46" l="1"/>
  <c r="G27" i="46"/>
  <c r="G26" i="46"/>
  <c r="G25" i="46"/>
  <c r="G24" i="46"/>
  <c r="G23" i="46"/>
  <c r="G22" i="46"/>
  <c r="G21" i="46"/>
  <c r="G20" i="46"/>
  <c r="G19" i="46"/>
  <c r="G18" i="46"/>
  <c r="G9" i="46"/>
  <c r="G8" i="46"/>
  <c r="G7" i="46"/>
  <c r="G6" i="46"/>
  <c r="G5" i="46"/>
  <c r="F28" i="46"/>
  <c r="F27" i="46"/>
  <c r="F26" i="46"/>
  <c r="F25" i="46"/>
  <c r="F24" i="46"/>
  <c r="F23" i="46"/>
  <c r="F22" i="46"/>
  <c r="F21" i="46"/>
  <c r="F20" i="46"/>
  <c r="F19" i="46"/>
  <c r="F18" i="46"/>
  <c r="F9" i="46"/>
  <c r="F8" i="46"/>
  <c r="F7" i="46"/>
  <c r="F6" i="46"/>
  <c r="F5" i="46"/>
  <c r="D5" i="46"/>
  <c r="D6" i="46"/>
  <c r="D7" i="46"/>
  <c r="D8" i="46"/>
  <c r="D9" i="46"/>
  <c r="D18" i="46"/>
  <c r="D19" i="46"/>
  <c r="D20" i="46"/>
  <c r="D21" i="46"/>
  <c r="D22" i="46"/>
  <c r="D23" i="46"/>
  <c r="D24" i="46"/>
  <c r="D25" i="46"/>
  <c r="D26" i="46"/>
  <c r="D27" i="46"/>
  <c r="D28" i="46"/>
  <c r="B4" i="46"/>
  <c r="BD32" i="45"/>
  <c r="BD31" i="45"/>
  <c r="BD30" i="45"/>
  <c r="BD29" i="45"/>
  <c r="BD28" i="45"/>
  <c r="BD27" i="45"/>
  <c r="BD26" i="45"/>
  <c r="BD25" i="45"/>
  <c r="BD24" i="45"/>
  <c r="BD23" i="45"/>
  <c r="BD22" i="45"/>
  <c r="BD13" i="45"/>
  <c r="BD12" i="45"/>
  <c r="BD11" i="45"/>
  <c r="BD10" i="45"/>
  <c r="BD9" i="45"/>
  <c r="BC32" i="45"/>
  <c r="BC31" i="45"/>
  <c r="BC30" i="45"/>
  <c r="BC29" i="45"/>
  <c r="BC28" i="45"/>
  <c r="BC27" i="45"/>
  <c r="BC26" i="45"/>
  <c r="BC25" i="45"/>
  <c r="BC24" i="45"/>
  <c r="BC23" i="45"/>
  <c r="BC22" i="45"/>
  <c r="BC13" i="45"/>
  <c r="BC12" i="45"/>
  <c r="BC11" i="45"/>
  <c r="BC10" i="45"/>
  <c r="BC9" i="45"/>
  <c r="BB32" i="45"/>
  <c r="BB31" i="45"/>
  <c r="BB30" i="45"/>
  <c r="BB29" i="45"/>
  <c r="BB28" i="45"/>
  <c r="BB27" i="45"/>
  <c r="BB26" i="45"/>
  <c r="BB25" i="45"/>
  <c r="BB24" i="45"/>
  <c r="BB23" i="45"/>
  <c r="BB22" i="45"/>
  <c r="BB13" i="45"/>
  <c r="BB12" i="45"/>
  <c r="BB11" i="45"/>
  <c r="BB10" i="45"/>
  <c r="BB9" i="45"/>
  <c r="BA32" i="45"/>
  <c r="BA31" i="45"/>
  <c r="BA30" i="45"/>
  <c r="BA29" i="45"/>
  <c r="BA28" i="45"/>
  <c r="BA27" i="45"/>
  <c r="BA26" i="45"/>
  <c r="BA25" i="45"/>
  <c r="BA24" i="45"/>
  <c r="BA23" i="45"/>
  <c r="BA22" i="45"/>
  <c r="BA13" i="45"/>
  <c r="BA12" i="45"/>
  <c r="BA11" i="45"/>
  <c r="BA10" i="45"/>
  <c r="BA9" i="45"/>
  <c r="AZ32" i="45"/>
  <c r="AZ31" i="45"/>
  <c r="AZ30" i="45"/>
  <c r="AZ29" i="45"/>
  <c r="AZ28" i="45"/>
  <c r="AZ27" i="45"/>
  <c r="AZ26" i="45"/>
  <c r="AZ25" i="45"/>
  <c r="AZ24" i="45"/>
  <c r="AZ23" i="45"/>
  <c r="AZ22" i="45"/>
  <c r="AZ13" i="45"/>
  <c r="AZ12" i="45"/>
  <c r="AZ11" i="45"/>
  <c r="AZ10" i="45"/>
  <c r="AZ9" i="45"/>
  <c r="AY32" i="45"/>
  <c r="AY31" i="45"/>
  <c r="AY30" i="45"/>
  <c r="AY29" i="45"/>
  <c r="AY28" i="45"/>
  <c r="AY27" i="45"/>
  <c r="AY26" i="45"/>
  <c r="AY25" i="45"/>
  <c r="AY24" i="45"/>
  <c r="AY23" i="45"/>
  <c r="AY22" i="45"/>
  <c r="AY13" i="45"/>
  <c r="AY12" i="45"/>
  <c r="AY11" i="45"/>
  <c r="AY10" i="45"/>
  <c r="AY9" i="45"/>
  <c r="AW32" i="45"/>
  <c r="AW31" i="45"/>
  <c r="AW30" i="45"/>
  <c r="AW29" i="45"/>
  <c r="AW28" i="45"/>
  <c r="AW27" i="45"/>
  <c r="AW26" i="45"/>
  <c r="AW25" i="45"/>
  <c r="AW24" i="45"/>
  <c r="AW23" i="45"/>
  <c r="AW22" i="45"/>
  <c r="AW13" i="45"/>
  <c r="AW12" i="45"/>
  <c r="AW11" i="45"/>
  <c r="AW10" i="45"/>
  <c r="AW9" i="45"/>
  <c r="AV32" i="45"/>
  <c r="AV31" i="45"/>
  <c r="AV30" i="45"/>
  <c r="AV29" i="45"/>
  <c r="AV28" i="45"/>
  <c r="AV27" i="45"/>
  <c r="AV26" i="45"/>
  <c r="AV25" i="45"/>
  <c r="AV24" i="45"/>
  <c r="AV23" i="45"/>
  <c r="AV22" i="45"/>
  <c r="AV13" i="45"/>
  <c r="AV12" i="45"/>
  <c r="AV11" i="45"/>
  <c r="AV10" i="45"/>
  <c r="AV9" i="45"/>
  <c r="AU32" i="45"/>
  <c r="AU31" i="45"/>
  <c r="AU30" i="45"/>
  <c r="AU29" i="45"/>
  <c r="AU28" i="45"/>
  <c r="AU27" i="45"/>
  <c r="AU26" i="45"/>
  <c r="AU25" i="45"/>
  <c r="AU24" i="45"/>
  <c r="AU23" i="45"/>
  <c r="AU22" i="45"/>
  <c r="AU13" i="45"/>
  <c r="AU12" i="45"/>
  <c r="AU11" i="45"/>
  <c r="AU10" i="45"/>
  <c r="AU9" i="45"/>
  <c r="AT32" i="45"/>
  <c r="AT31" i="45"/>
  <c r="AT30" i="45"/>
  <c r="AT29" i="45"/>
  <c r="AT28" i="45"/>
  <c r="AT27" i="45"/>
  <c r="AT26" i="45"/>
  <c r="AT25" i="45"/>
  <c r="AT24" i="45"/>
  <c r="AT23" i="45"/>
  <c r="AT22" i="45"/>
  <c r="AT13" i="45"/>
  <c r="AT12" i="45"/>
  <c r="AT11" i="45"/>
  <c r="AT10" i="45"/>
  <c r="AT9" i="45"/>
  <c r="AS32" i="45"/>
  <c r="AS31" i="45"/>
  <c r="AS30" i="45"/>
  <c r="AS29" i="45"/>
  <c r="AS28" i="45"/>
  <c r="AS27" i="45"/>
  <c r="AS26" i="45"/>
  <c r="AS25" i="45"/>
  <c r="AS24" i="45"/>
  <c r="AS23" i="45"/>
  <c r="AS22" i="45"/>
  <c r="AS13" i="45"/>
  <c r="AS12" i="45"/>
  <c r="AS11" i="45"/>
  <c r="AS10" i="45"/>
  <c r="AS9" i="45"/>
  <c r="AP32" i="45"/>
  <c r="AP31" i="45"/>
  <c r="AP30" i="45"/>
  <c r="AP29" i="45"/>
  <c r="AP28" i="45"/>
  <c r="AP27" i="45"/>
  <c r="AP26" i="45"/>
  <c r="AP25" i="45"/>
  <c r="AP24" i="45"/>
  <c r="AP23" i="45"/>
  <c r="AP22" i="45"/>
  <c r="AP13" i="45"/>
  <c r="AP12" i="45"/>
  <c r="AP11" i="45"/>
  <c r="AP10" i="45"/>
  <c r="AP9" i="45"/>
  <c r="AO32" i="45"/>
  <c r="AO31" i="45"/>
  <c r="AO30" i="45"/>
  <c r="AO29" i="45"/>
  <c r="AO28" i="45"/>
  <c r="AO27" i="45"/>
  <c r="AO26" i="45"/>
  <c r="AO25" i="45"/>
  <c r="AO24" i="45"/>
  <c r="AO23" i="45"/>
  <c r="AO22" i="45"/>
  <c r="AO13" i="45"/>
  <c r="AO12" i="45"/>
  <c r="AO11" i="45"/>
  <c r="AO10" i="45"/>
  <c r="AO9" i="45"/>
  <c r="AM32" i="45"/>
  <c r="AN32" i="45"/>
  <c r="AN31" i="45"/>
  <c r="AN30" i="45"/>
  <c r="AN29" i="45"/>
  <c r="AN28" i="45"/>
  <c r="AN27" i="45"/>
  <c r="AN26" i="45"/>
  <c r="AN25" i="45"/>
  <c r="AN24" i="45"/>
  <c r="AN23" i="45"/>
  <c r="AN22" i="45"/>
  <c r="AN13" i="45"/>
  <c r="AN12" i="45"/>
  <c r="AN11" i="45"/>
  <c r="AN10" i="45"/>
  <c r="AN9" i="45"/>
  <c r="AM31" i="45"/>
  <c r="AM30" i="45"/>
  <c r="AM29" i="45"/>
  <c r="AM28" i="45"/>
  <c r="AM27" i="45"/>
  <c r="AM26" i="45"/>
  <c r="AM25" i="45"/>
  <c r="AM24" i="45"/>
  <c r="AM23" i="45"/>
  <c r="AM22" i="45"/>
  <c r="AM13" i="45"/>
  <c r="AM12" i="45"/>
  <c r="AM11" i="45"/>
  <c r="AM10" i="45"/>
  <c r="AM9" i="45"/>
  <c r="AJ32" i="45"/>
  <c r="AJ31" i="45"/>
  <c r="AJ30" i="45"/>
  <c r="AK32" i="45"/>
  <c r="AK31" i="45"/>
  <c r="AK30" i="45"/>
  <c r="AK29" i="45"/>
  <c r="AK28" i="45"/>
  <c r="AK27" i="45"/>
  <c r="AK26" i="45"/>
  <c r="AK25" i="45"/>
  <c r="AK24" i="45"/>
  <c r="AK23" i="45"/>
  <c r="AK22" i="45"/>
  <c r="AK13" i="45"/>
  <c r="AK12" i="45"/>
  <c r="AK11" i="45"/>
  <c r="AJ29" i="45"/>
  <c r="AJ28" i="45"/>
  <c r="AJ27" i="45"/>
  <c r="AJ26" i="45"/>
  <c r="AJ25" i="45"/>
  <c r="AJ24" i="45"/>
  <c r="AJ23" i="45"/>
  <c r="AJ22" i="45"/>
  <c r="AJ13" i="45"/>
  <c r="AJ12" i="45"/>
  <c r="AJ11" i="45"/>
  <c r="AK10" i="45"/>
  <c r="AJ10" i="45"/>
  <c r="AK9" i="45"/>
  <c r="AJ9" i="45"/>
  <c r="AI32" i="45"/>
  <c r="AI31" i="45"/>
  <c r="AI30" i="45"/>
  <c r="AI29" i="45"/>
  <c r="AI28" i="45"/>
  <c r="AI27" i="45"/>
  <c r="AI26" i="45"/>
  <c r="AI25" i="45"/>
  <c r="AI24" i="45"/>
  <c r="AI23" i="45"/>
  <c r="AI22" i="45"/>
  <c r="AI13" i="45"/>
  <c r="AI12" i="45"/>
  <c r="AI11" i="45"/>
  <c r="AI10" i="45"/>
  <c r="AI9" i="45"/>
  <c r="AH32" i="45"/>
  <c r="AH31" i="45"/>
  <c r="AH30" i="45"/>
  <c r="AH29" i="45"/>
  <c r="AH28" i="45"/>
  <c r="AH27" i="45"/>
  <c r="AH26" i="45"/>
  <c r="AH25" i="45"/>
  <c r="AH24" i="45"/>
  <c r="AH23" i="45"/>
  <c r="AH22" i="45"/>
  <c r="AH13" i="45"/>
  <c r="AH12" i="45"/>
  <c r="AH11" i="45"/>
  <c r="AH10" i="45"/>
  <c r="AH9" i="45"/>
  <c r="AG32" i="45"/>
  <c r="AG31" i="45"/>
  <c r="AG30" i="45"/>
  <c r="AG29" i="45"/>
  <c r="AG28" i="45"/>
  <c r="AG27" i="45"/>
  <c r="AG26" i="45"/>
  <c r="AG25" i="45"/>
  <c r="AG24" i="45"/>
  <c r="AG23" i="45"/>
  <c r="AG22" i="45"/>
  <c r="AG13" i="45"/>
  <c r="AG12" i="45"/>
  <c r="AG11" i="45"/>
  <c r="AG10" i="45"/>
  <c r="AG9" i="45"/>
  <c r="AF32" i="45"/>
  <c r="AF31" i="45"/>
  <c r="AF30" i="45"/>
  <c r="AF29" i="45"/>
  <c r="AF28" i="45"/>
  <c r="AF27" i="45"/>
  <c r="AF26" i="45"/>
  <c r="AF25" i="45"/>
  <c r="AF24" i="45"/>
  <c r="AF23" i="45"/>
  <c r="AF22" i="45"/>
  <c r="AF13" i="45"/>
  <c r="AF12" i="45"/>
  <c r="AF11" i="45"/>
  <c r="AF10" i="45"/>
  <c r="AF9" i="45"/>
  <c r="AC32" i="45"/>
  <c r="AC31" i="45"/>
  <c r="AC30" i="45"/>
  <c r="AC29" i="45"/>
  <c r="AC28" i="45"/>
  <c r="AC27" i="45"/>
  <c r="AC26" i="45"/>
  <c r="AC25" i="45"/>
  <c r="AC24" i="45"/>
  <c r="AC23" i="45"/>
  <c r="AC22" i="45"/>
  <c r="AC13" i="45"/>
  <c r="AC12" i="45"/>
  <c r="AC11" i="45"/>
  <c r="AC10" i="45"/>
  <c r="AC9" i="45"/>
  <c r="AB32" i="45"/>
  <c r="AB31" i="45"/>
  <c r="AB30" i="45"/>
  <c r="AB29" i="45"/>
  <c r="AB28" i="45"/>
  <c r="AB27" i="45"/>
  <c r="AB26" i="45"/>
  <c r="AB25" i="45"/>
  <c r="AB24" i="45"/>
  <c r="AB23" i="45"/>
  <c r="AB22" i="45"/>
  <c r="AB13" i="45"/>
  <c r="AB12" i="45"/>
  <c r="AB11" i="45"/>
  <c r="AB10" i="45"/>
  <c r="AB9" i="45"/>
  <c r="AA32" i="45"/>
  <c r="AA31" i="45"/>
  <c r="AA30" i="45"/>
  <c r="AA29" i="45"/>
  <c r="AA28" i="45"/>
  <c r="AA27" i="45"/>
  <c r="AA26" i="45"/>
  <c r="AA25" i="45"/>
  <c r="AA24" i="45"/>
  <c r="AA23" i="45"/>
  <c r="AA22" i="45"/>
  <c r="AA13" i="45"/>
  <c r="AA12" i="45"/>
  <c r="AA11" i="45"/>
  <c r="AA10" i="45"/>
  <c r="AA9" i="45"/>
  <c r="Z32" i="45"/>
  <c r="Z31" i="45"/>
  <c r="Z30" i="45"/>
  <c r="Z29" i="45"/>
  <c r="Z28" i="45"/>
  <c r="Z27" i="45"/>
  <c r="Z26" i="45"/>
  <c r="Z25" i="45"/>
  <c r="Z24" i="45"/>
  <c r="Z23" i="45"/>
  <c r="Z22" i="45"/>
  <c r="Z13" i="45"/>
  <c r="Z12" i="45"/>
  <c r="Z11" i="45"/>
  <c r="Z10" i="45"/>
  <c r="Z9" i="45"/>
  <c r="Y31" i="45"/>
  <c r="Y32" i="45"/>
  <c r="Y30" i="45"/>
  <c r="Y29" i="45"/>
  <c r="Y28" i="45"/>
  <c r="Y27" i="45"/>
  <c r="Y26" i="45"/>
  <c r="Y25" i="45"/>
  <c r="Y24" i="45"/>
  <c r="Y23" i="45"/>
  <c r="Y22" i="45"/>
  <c r="Y13" i="45"/>
  <c r="Y12" i="45"/>
  <c r="Y11" i="45"/>
  <c r="Y10" i="45"/>
  <c r="Y9" i="45"/>
  <c r="Y8" i="45"/>
  <c r="X32" i="45"/>
  <c r="X31" i="45"/>
  <c r="X30" i="45"/>
  <c r="X29" i="45"/>
  <c r="X28" i="45"/>
  <c r="X27" i="45"/>
  <c r="X26" i="45"/>
  <c r="X25" i="45"/>
  <c r="X24" i="45"/>
  <c r="X23" i="45"/>
  <c r="X22" i="45"/>
  <c r="X13" i="45"/>
  <c r="X12" i="45"/>
  <c r="X11" i="45"/>
  <c r="X10" i="45"/>
  <c r="X9" i="45"/>
  <c r="BD8" i="45"/>
  <c r="BC8" i="45"/>
  <c r="BB8" i="45"/>
  <c r="BA8" i="45"/>
  <c r="AZ8" i="45"/>
  <c r="AY8" i="45"/>
  <c r="AW8" i="45"/>
  <c r="AV8" i="45"/>
  <c r="AU8" i="45"/>
  <c r="AT8" i="45"/>
  <c r="AS8" i="45"/>
  <c r="AP8" i="45"/>
  <c r="AO8" i="45"/>
  <c r="AN8" i="45"/>
  <c r="AM8" i="45"/>
  <c r="AK8" i="45"/>
  <c r="AJ8" i="45"/>
  <c r="AI8" i="45"/>
  <c r="AH8" i="45"/>
  <c r="AG8" i="45"/>
  <c r="AF8" i="45"/>
  <c r="AC8" i="45"/>
  <c r="AB8" i="45"/>
  <c r="AA8" i="45"/>
  <c r="V32" i="45"/>
  <c r="V31" i="45"/>
  <c r="V30" i="45"/>
  <c r="V29" i="45"/>
  <c r="V28" i="45"/>
  <c r="V27" i="45"/>
  <c r="V26" i="45"/>
  <c r="V25" i="45"/>
  <c r="V24" i="45"/>
  <c r="V23" i="45"/>
  <c r="V22" i="45"/>
  <c r="V13" i="45"/>
  <c r="V12" i="45"/>
  <c r="V11" i="45"/>
  <c r="V10" i="45"/>
  <c r="V9" i="45"/>
  <c r="U32" i="45"/>
  <c r="U31" i="45"/>
  <c r="U30" i="45"/>
  <c r="U29" i="45"/>
  <c r="U28" i="45"/>
  <c r="U27" i="45"/>
  <c r="U26" i="45"/>
  <c r="U25" i="45"/>
  <c r="U24" i="45"/>
  <c r="U23" i="45"/>
  <c r="U22" i="45"/>
  <c r="U13" i="45"/>
  <c r="U12" i="45"/>
  <c r="U11" i="45"/>
  <c r="U10" i="45"/>
  <c r="U9" i="45"/>
  <c r="T32" i="45"/>
  <c r="T31" i="45"/>
  <c r="T30" i="45"/>
  <c r="T29" i="45"/>
  <c r="T28" i="45"/>
  <c r="T27" i="45"/>
  <c r="T26" i="45"/>
  <c r="T25" i="45"/>
  <c r="T24" i="45"/>
  <c r="T23" i="45"/>
  <c r="T22" i="45"/>
  <c r="T13" i="45"/>
  <c r="T12" i="45"/>
  <c r="T11" i="45"/>
  <c r="T10" i="45"/>
  <c r="T9" i="45"/>
  <c r="S32" i="45"/>
  <c r="S31" i="45"/>
  <c r="S30" i="45"/>
  <c r="S29" i="45"/>
  <c r="S28" i="45"/>
  <c r="S27" i="45"/>
  <c r="S26" i="45"/>
  <c r="S25" i="45"/>
  <c r="S24" i="45"/>
  <c r="S23" i="45"/>
  <c r="S22" i="45"/>
  <c r="S13" i="45"/>
  <c r="S12" i="45"/>
  <c r="S11" i="45"/>
  <c r="S10" i="45"/>
  <c r="S9" i="45"/>
  <c r="R32" i="45"/>
  <c r="R31" i="45"/>
  <c r="R30" i="45"/>
  <c r="R29" i="45"/>
  <c r="R28" i="45"/>
  <c r="R27" i="45"/>
  <c r="R26" i="45"/>
  <c r="R25" i="45"/>
  <c r="R24" i="45"/>
  <c r="R23" i="45"/>
  <c r="R22" i="45"/>
  <c r="R13" i="45"/>
  <c r="R12" i="45"/>
  <c r="R11" i="45"/>
  <c r="R10" i="45"/>
  <c r="R9" i="45"/>
  <c r="Z8" i="45" l="1"/>
  <c r="X8" i="45"/>
  <c r="P32" i="45"/>
  <c r="P31" i="45"/>
  <c r="P30" i="45"/>
  <c r="P29" i="45"/>
  <c r="P28" i="45"/>
  <c r="P27" i="45"/>
  <c r="P26" i="45"/>
  <c r="P25" i="45"/>
  <c r="P24" i="45"/>
  <c r="P23" i="45"/>
  <c r="P22" i="45"/>
  <c r="P13" i="45"/>
  <c r="P12" i="45"/>
  <c r="P11" i="45"/>
  <c r="P10" i="45"/>
  <c r="P9" i="45"/>
  <c r="O32" i="45"/>
  <c r="O31" i="45"/>
  <c r="O30" i="45"/>
  <c r="O29" i="45"/>
  <c r="O28" i="45"/>
  <c r="O27" i="45"/>
  <c r="O26" i="45"/>
  <c r="O25" i="45"/>
  <c r="O24" i="45"/>
  <c r="O23" i="45"/>
  <c r="O22" i="45"/>
  <c r="O13" i="45"/>
  <c r="O12" i="45"/>
  <c r="O11" i="45"/>
  <c r="O10" i="45"/>
  <c r="O9" i="45"/>
  <c r="N32" i="45"/>
  <c r="N31" i="45"/>
  <c r="N30" i="45"/>
  <c r="N29" i="45"/>
  <c r="N28" i="45"/>
  <c r="N27" i="45"/>
  <c r="N26" i="45"/>
  <c r="N25" i="45"/>
  <c r="N24" i="45"/>
  <c r="N23" i="45"/>
  <c r="N22" i="45"/>
  <c r="N13" i="45"/>
  <c r="N12" i="45"/>
  <c r="N11" i="45"/>
  <c r="N10" i="45"/>
  <c r="N9" i="45"/>
  <c r="M32" i="45"/>
  <c r="M31" i="45"/>
  <c r="M30" i="45"/>
  <c r="M29" i="45"/>
  <c r="M28" i="45"/>
  <c r="M27" i="45"/>
  <c r="M26" i="45"/>
  <c r="M25" i="45"/>
  <c r="M24" i="45"/>
  <c r="M23" i="45"/>
  <c r="M22" i="45"/>
  <c r="M13" i="45"/>
  <c r="M12" i="45"/>
  <c r="M11" i="45"/>
  <c r="M10" i="45"/>
  <c r="M9" i="45"/>
  <c r="L32" i="45"/>
  <c r="L31" i="45"/>
  <c r="L30" i="45"/>
  <c r="L29" i="45"/>
  <c r="L28" i="45"/>
  <c r="L27" i="45"/>
  <c r="L26" i="45"/>
  <c r="L25" i="45"/>
  <c r="L24" i="45"/>
  <c r="L23" i="45"/>
  <c r="L22" i="45"/>
  <c r="L13" i="45"/>
  <c r="L12" i="45"/>
  <c r="L11" i="45"/>
  <c r="L10" i="45"/>
  <c r="L9" i="45"/>
  <c r="K32" i="45"/>
  <c r="K31" i="45"/>
  <c r="K30" i="45"/>
  <c r="K29" i="45"/>
  <c r="K28" i="45"/>
  <c r="K27" i="45"/>
  <c r="K26" i="45"/>
  <c r="K25" i="45"/>
  <c r="K24" i="45"/>
  <c r="K23" i="45"/>
  <c r="K22" i="45"/>
  <c r="K13" i="45"/>
  <c r="K12" i="45"/>
  <c r="K11" i="45"/>
  <c r="K10" i="45"/>
  <c r="K9" i="45"/>
  <c r="J32" i="45"/>
  <c r="J31" i="45"/>
  <c r="J30" i="45"/>
  <c r="J29" i="45"/>
  <c r="J28" i="45"/>
  <c r="J27" i="45"/>
  <c r="J26" i="45"/>
  <c r="J25" i="45"/>
  <c r="J24" i="45"/>
  <c r="J23" i="45"/>
  <c r="J22" i="45"/>
  <c r="J13" i="45"/>
  <c r="J12" i="45"/>
  <c r="J11" i="45"/>
  <c r="J10" i="45"/>
  <c r="J9" i="45"/>
  <c r="I32" i="45"/>
  <c r="I31" i="45"/>
  <c r="I30" i="45"/>
  <c r="I29" i="45"/>
  <c r="I28" i="45"/>
  <c r="I27" i="45"/>
  <c r="I26" i="45"/>
  <c r="I25" i="45"/>
  <c r="I24" i="45"/>
  <c r="I23" i="45"/>
  <c r="I22" i="45"/>
  <c r="I13" i="45"/>
  <c r="I12" i="45"/>
  <c r="I11" i="45"/>
  <c r="I10" i="45"/>
  <c r="I9" i="45"/>
  <c r="H32" i="45"/>
  <c r="H31" i="45"/>
  <c r="H30" i="45"/>
  <c r="H29" i="45"/>
  <c r="H28" i="45"/>
  <c r="H27" i="45"/>
  <c r="H26" i="45"/>
  <c r="H25" i="45"/>
  <c r="H24" i="45"/>
  <c r="H23" i="45"/>
  <c r="H22" i="45"/>
  <c r="H13" i="45"/>
  <c r="H12" i="45"/>
  <c r="H11" i="45"/>
  <c r="H10" i="45"/>
  <c r="H9" i="45"/>
  <c r="G32" i="45"/>
  <c r="G31" i="45"/>
  <c r="G30" i="45"/>
  <c r="G29" i="45"/>
  <c r="G28" i="45"/>
  <c r="G27" i="45"/>
  <c r="G26" i="45"/>
  <c r="G25" i="45"/>
  <c r="G24" i="45"/>
  <c r="G23" i="45"/>
  <c r="G22" i="45"/>
  <c r="G13" i="45"/>
  <c r="G12" i="45"/>
  <c r="G11" i="45"/>
  <c r="G10" i="45"/>
  <c r="G9" i="45"/>
  <c r="E32" i="45"/>
  <c r="C28" i="46" s="1"/>
  <c r="E31" i="45"/>
  <c r="C27" i="46" s="1"/>
  <c r="E30" i="45"/>
  <c r="C26" i="46" s="1"/>
  <c r="E29" i="45"/>
  <c r="C25" i="46" s="1"/>
  <c r="E28" i="45"/>
  <c r="C24" i="46" s="1"/>
  <c r="E27" i="45"/>
  <c r="C23" i="46" s="1"/>
  <c r="E26" i="45"/>
  <c r="C22" i="46" s="1"/>
  <c r="E25" i="45"/>
  <c r="C21" i="46" s="1"/>
  <c r="E24" i="45"/>
  <c r="C20" i="46" s="1"/>
  <c r="E23" i="45"/>
  <c r="C19" i="46" s="1"/>
  <c r="E22" i="45"/>
  <c r="C18" i="46" s="1"/>
  <c r="C9" i="46"/>
  <c r="C8" i="46"/>
  <c r="C7" i="46"/>
  <c r="C6" i="46"/>
  <c r="C5" i="46"/>
  <c r="B32" i="45"/>
  <c r="B28" i="46" s="1"/>
  <c r="B31" i="45"/>
  <c r="B27" i="46" s="1"/>
  <c r="B30" i="45"/>
  <c r="B26" i="46" s="1"/>
  <c r="B29" i="45"/>
  <c r="B25" i="46" s="1"/>
  <c r="B28" i="45"/>
  <c r="B24" i="46" s="1"/>
  <c r="B27" i="45"/>
  <c r="B23" i="46" s="1"/>
  <c r="B26" i="45"/>
  <c r="B22" i="46" s="1"/>
  <c r="B25" i="45"/>
  <c r="B21" i="46" s="1"/>
  <c r="B24" i="45"/>
  <c r="B20" i="46" s="1"/>
  <c r="B23" i="45"/>
  <c r="B19" i="46" s="1"/>
  <c r="B22" i="45"/>
  <c r="B18" i="46" s="1"/>
  <c r="B9" i="46"/>
  <c r="B8" i="46"/>
  <c r="B7" i="46"/>
  <c r="B6" i="46"/>
  <c r="B5" i="46"/>
  <c r="O30" i="71"/>
  <c r="BE32" i="45" s="1"/>
  <c r="G30" i="71"/>
  <c r="O22" i="71"/>
  <c r="G22" i="71"/>
  <c r="AL32" i="45" s="1"/>
  <c r="O15" i="71"/>
  <c r="G15" i="71"/>
  <c r="W32" i="45" s="1"/>
  <c r="O9" i="71"/>
  <c r="G9" i="71"/>
  <c r="O30" i="70"/>
  <c r="BE31" i="45" s="1"/>
  <c r="G30" i="70"/>
  <c r="O22" i="70"/>
  <c r="G22" i="70"/>
  <c r="AL31" i="45" s="1"/>
  <c r="O15" i="70"/>
  <c r="G15" i="70"/>
  <c r="W31" i="45" s="1"/>
  <c r="O9" i="70"/>
  <c r="G9" i="70"/>
  <c r="O30" i="69"/>
  <c r="BE30" i="45" s="1"/>
  <c r="G30" i="69"/>
  <c r="O22" i="69"/>
  <c r="G22" i="69"/>
  <c r="AL30" i="45" s="1"/>
  <c r="O15" i="69"/>
  <c r="G15" i="69"/>
  <c r="W30" i="45" s="1"/>
  <c r="O9" i="69"/>
  <c r="G9" i="69"/>
  <c r="O30" i="68"/>
  <c r="G30" i="68"/>
  <c r="AX29" i="45" s="1"/>
  <c r="O22" i="68"/>
  <c r="G22" i="68"/>
  <c r="AL29" i="45" s="1"/>
  <c r="O15" i="68"/>
  <c r="G15" i="68"/>
  <c r="W29" i="45" s="1"/>
  <c r="O9" i="68"/>
  <c r="G9" i="68"/>
  <c r="O30" i="67"/>
  <c r="BE28" i="45" s="1"/>
  <c r="G30" i="67"/>
  <c r="O22" i="67"/>
  <c r="G22" i="67"/>
  <c r="AL28" i="45" s="1"/>
  <c r="O15" i="67"/>
  <c r="G15" i="67"/>
  <c r="W28" i="45" s="1"/>
  <c r="O9" i="67"/>
  <c r="G9" i="67"/>
  <c r="O30" i="66"/>
  <c r="G30" i="66"/>
  <c r="AX27" i="45" s="1"/>
  <c r="O22" i="66"/>
  <c r="G22" i="66"/>
  <c r="AL27" i="45" s="1"/>
  <c r="O15" i="66"/>
  <c r="G15" i="66"/>
  <c r="W27" i="45" s="1"/>
  <c r="O9" i="66"/>
  <c r="G9" i="66"/>
  <c r="O30" i="65"/>
  <c r="BE26" i="45" s="1"/>
  <c r="G30" i="65"/>
  <c r="O22" i="65"/>
  <c r="G22" i="65"/>
  <c r="AL26" i="45" s="1"/>
  <c r="O15" i="65"/>
  <c r="G15" i="65"/>
  <c r="W26" i="45" s="1"/>
  <c r="O9" i="65"/>
  <c r="G9" i="65"/>
  <c r="O30" i="64"/>
  <c r="G30" i="64"/>
  <c r="AX25" i="45" s="1"/>
  <c r="O22" i="64"/>
  <c r="G22" i="64"/>
  <c r="AL25" i="45" s="1"/>
  <c r="O15" i="64"/>
  <c r="AD25" i="45" s="1"/>
  <c r="G15" i="64"/>
  <c r="O9" i="64"/>
  <c r="G9" i="64"/>
  <c r="O30" i="63"/>
  <c r="BE24" i="45" s="1"/>
  <c r="G30" i="63"/>
  <c r="O22" i="63"/>
  <c r="G22" i="63"/>
  <c r="AL24" i="45" s="1"/>
  <c r="O15" i="63"/>
  <c r="G15" i="63"/>
  <c r="W24" i="45" s="1"/>
  <c r="O9" i="63"/>
  <c r="G9" i="63"/>
  <c r="O30" i="62"/>
  <c r="G30" i="62"/>
  <c r="AX23" i="45" s="1"/>
  <c r="O22" i="62"/>
  <c r="G22" i="62"/>
  <c r="AL23" i="45" s="1"/>
  <c r="O15" i="62"/>
  <c r="G15" i="62"/>
  <c r="W23" i="45" s="1"/>
  <c r="O9" i="62"/>
  <c r="G9" i="62"/>
  <c r="O30" i="61"/>
  <c r="BE22" i="45" s="1"/>
  <c r="G30" i="61"/>
  <c r="O22" i="61"/>
  <c r="G22" i="61"/>
  <c r="AL22" i="45" s="1"/>
  <c r="O15" i="61"/>
  <c r="G15" i="61"/>
  <c r="W22" i="45" s="1"/>
  <c r="O9" i="61"/>
  <c r="G9" i="61"/>
  <c r="O30" i="60"/>
  <c r="G30" i="60"/>
  <c r="O22" i="60"/>
  <c r="G22" i="60"/>
  <c r="O15" i="60"/>
  <c r="G15" i="60"/>
  <c r="O9" i="60"/>
  <c r="G9" i="60"/>
  <c r="O30" i="59"/>
  <c r="G30" i="59"/>
  <c r="O22" i="59"/>
  <c r="G22" i="59"/>
  <c r="O15" i="59"/>
  <c r="G15" i="59"/>
  <c r="O9" i="59"/>
  <c r="G9" i="59"/>
  <c r="O30" i="58"/>
  <c r="G30" i="58"/>
  <c r="O22" i="58"/>
  <c r="G22" i="58"/>
  <c r="O15" i="58"/>
  <c r="G15" i="58"/>
  <c r="O9" i="58"/>
  <c r="G9" i="58"/>
  <c r="O30" i="57"/>
  <c r="G30" i="57"/>
  <c r="O22" i="57"/>
  <c r="G22" i="57"/>
  <c r="O15" i="57"/>
  <c r="G15" i="57"/>
  <c r="O9" i="57"/>
  <c r="G9" i="57"/>
  <c r="O30" i="56"/>
  <c r="G30" i="56"/>
  <c r="O22" i="56"/>
  <c r="G22" i="56"/>
  <c r="O15" i="56"/>
  <c r="G15" i="56"/>
  <c r="O9" i="56"/>
  <c r="G9" i="56"/>
  <c r="O30" i="55"/>
  <c r="G30" i="55"/>
  <c r="O22" i="55"/>
  <c r="G22" i="55"/>
  <c r="O15" i="55"/>
  <c r="G15" i="55"/>
  <c r="O9" i="55"/>
  <c r="G9" i="55"/>
  <c r="O30" i="54"/>
  <c r="G30" i="54"/>
  <c r="O22" i="54"/>
  <c r="G22" i="54"/>
  <c r="O15" i="54"/>
  <c r="G15" i="54"/>
  <c r="O9" i="54"/>
  <c r="G9" i="54"/>
  <c r="O30" i="53"/>
  <c r="G30" i="53"/>
  <c r="O22" i="53"/>
  <c r="G22" i="53"/>
  <c r="O15" i="53"/>
  <c r="G15" i="53"/>
  <c r="O9" i="53"/>
  <c r="G9" i="53"/>
  <c r="O30" i="52"/>
  <c r="BE13" i="45" s="1"/>
  <c r="G30" i="52"/>
  <c r="AX13" i="45" s="1"/>
  <c r="O22" i="52"/>
  <c r="G22" i="52"/>
  <c r="AL13" i="45" s="1"/>
  <c r="O15" i="52"/>
  <c r="G15" i="52"/>
  <c r="W13" i="45" s="1"/>
  <c r="O9" i="52"/>
  <c r="G9" i="52"/>
  <c r="O30" i="51"/>
  <c r="BE12" i="45" s="1"/>
  <c r="G30" i="51"/>
  <c r="AX12" i="45" s="1"/>
  <c r="O22" i="51"/>
  <c r="AQ12" i="45" s="1"/>
  <c r="G22" i="51"/>
  <c r="AL12" i="45" s="1"/>
  <c r="O15" i="51"/>
  <c r="AD12" i="45" s="1"/>
  <c r="G15" i="51"/>
  <c r="O9" i="51"/>
  <c r="G9" i="51"/>
  <c r="O30" i="50"/>
  <c r="BE11" i="45" s="1"/>
  <c r="G30" i="50"/>
  <c r="O22" i="50"/>
  <c r="AQ11" i="45" s="1"/>
  <c r="G22" i="50"/>
  <c r="AL11" i="45" s="1"/>
  <c r="O15" i="50"/>
  <c r="AD11" i="45" s="1"/>
  <c r="G15" i="50"/>
  <c r="W11" i="45" s="1"/>
  <c r="O9" i="50"/>
  <c r="G9" i="50"/>
  <c r="O30" i="49"/>
  <c r="G30" i="49"/>
  <c r="AX10" i="45" s="1"/>
  <c r="O22" i="49"/>
  <c r="AQ10" i="45" s="1"/>
  <c r="G22" i="49"/>
  <c r="AL10" i="45" s="1"/>
  <c r="O15" i="49"/>
  <c r="AD10" i="45" s="1"/>
  <c r="G15" i="49"/>
  <c r="O9" i="49"/>
  <c r="G9" i="49"/>
  <c r="O30" i="48"/>
  <c r="BE9" i="45" s="1"/>
  <c r="G30" i="48"/>
  <c r="AX9" i="45" s="1"/>
  <c r="O22" i="48"/>
  <c r="AQ9" i="45" s="1"/>
  <c r="G22" i="48"/>
  <c r="AL9" i="45" s="1"/>
  <c r="O15" i="48"/>
  <c r="AD9" i="45" s="1"/>
  <c r="G15" i="48"/>
  <c r="W9" i="45" s="1"/>
  <c r="O9" i="48"/>
  <c r="G9" i="48"/>
  <c r="L8" i="45"/>
  <c r="R9" i="50" l="1"/>
  <c r="Q11" i="45" s="1"/>
  <c r="R9" i="51"/>
  <c r="R9" i="56"/>
  <c r="R15" i="56"/>
  <c r="R22" i="56"/>
  <c r="R30" i="56"/>
  <c r="R9" i="57"/>
  <c r="R15" i="57"/>
  <c r="R22" i="57"/>
  <c r="R30" i="57"/>
  <c r="R9" i="58"/>
  <c r="R15" i="58"/>
  <c r="R22" i="58"/>
  <c r="R30" i="58"/>
  <c r="R9" i="59"/>
  <c r="R15" i="59"/>
  <c r="R22" i="59"/>
  <c r="R30" i="59"/>
  <c r="R9" i="60"/>
  <c r="R15" i="60"/>
  <c r="R22" i="60"/>
  <c r="R30" i="60"/>
  <c r="R9" i="61"/>
  <c r="Q22" i="45" s="1"/>
  <c r="R15" i="61"/>
  <c r="AD22" i="45"/>
  <c r="AQ22" i="45"/>
  <c r="R22" i="61"/>
  <c r="R30" i="61"/>
  <c r="AX22" i="45"/>
  <c r="R9" i="62"/>
  <c r="R15" i="62"/>
  <c r="AD23" i="45"/>
  <c r="R22" i="62"/>
  <c r="AQ23" i="45"/>
  <c r="R30" i="62"/>
  <c r="BE23" i="45"/>
  <c r="R9" i="63"/>
  <c r="Q24" i="45" s="1"/>
  <c r="R15" i="63"/>
  <c r="AD24" i="45"/>
  <c r="AQ24" i="45"/>
  <c r="R22" i="63"/>
  <c r="R30" i="63"/>
  <c r="AX24" i="45"/>
  <c r="R9" i="64"/>
  <c r="R15" i="64"/>
  <c r="W25" i="45"/>
  <c r="R22" i="64"/>
  <c r="AQ25" i="45"/>
  <c r="R30" i="64"/>
  <c r="BE25" i="45"/>
  <c r="R9" i="65"/>
  <c r="Q26" i="45" s="1"/>
  <c r="R15" i="65"/>
  <c r="AD26" i="45"/>
  <c r="AQ26" i="45"/>
  <c r="R22" i="65"/>
  <c r="R30" i="65"/>
  <c r="AX26" i="45"/>
  <c r="R9" i="66"/>
  <c r="R15" i="66"/>
  <c r="AD27" i="45"/>
  <c r="R22" i="66"/>
  <c r="AQ27" i="45"/>
  <c r="R30" i="66"/>
  <c r="BE27" i="45"/>
  <c r="R9" i="67"/>
  <c r="Q28" i="45" s="1"/>
  <c r="R15" i="67"/>
  <c r="AD28" i="45"/>
  <c r="AQ28" i="45"/>
  <c r="R22" i="67"/>
  <c r="R30" i="67"/>
  <c r="AX28" i="45"/>
  <c r="R9" i="68"/>
  <c r="R15" i="68"/>
  <c r="AD29" i="45"/>
  <c r="R22" i="68"/>
  <c r="AQ29" i="45"/>
  <c r="R30" i="68"/>
  <c r="BE29" i="45"/>
  <c r="R9" i="69"/>
  <c r="R15" i="69"/>
  <c r="AD30" i="45"/>
  <c r="AQ30" i="45"/>
  <c r="R22" i="69"/>
  <c r="AX30" i="45"/>
  <c r="R30" i="69"/>
  <c r="R9" i="70"/>
  <c r="AD31" i="45"/>
  <c r="R15" i="70"/>
  <c r="AQ31" i="45"/>
  <c r="R22" i="70"/>
  <c r="AX31" i="45"/>
  <c r="R30" i="70"/>
  <c r="R9" i="71"/>
  <c r="R15" i="71"/>
  <c r="AD32" i="45"/>
  <c r="AQ32" i="45"/>
  <c r="R22" i="71"/>
  <c r="R30" i="71"/>
  <c r="AX32" i="45"/>
  <c r="R30" i="55"/>
  <c r="R22" i="55"/>
  <c r="H40" i="55" s="1"/>
  <c r="R15" i="55"/>
  <c r="R9" i="55"/>
  <c r="R30" i="54"/>
  <c r="R22" i="54"/>
  <c r="R15" i="54"/>
  <c r="R9" i="54"/>
  <c r="R30" i="53"/>
  <c r="R22" i="53"/>
  <c r="R15" i="53"/>
  <c r="R9" i="53"/>
  <c r="R30" i="52"/>
  <c r="BF13" i="45" s="1"/>
  <c r="R22" i="52"/>
  <c r="H40" i="52" s="1"/>
  <c r="AQ13" i="45"/>
  <c r="R15" i="52"/>
  <c r="AD13" i="45"/>
  <c r="R9" i="52"/>
  <c r="R30" i="51"/>
  <c r="R22" i="51"/>
  <c r="R15" i="51"/>
  <c r="U9" i="51" s="1"/>
  <c r="W12" i="45"/>
  <c r="Q12" i="45"/>
  <c r="R30" i="50"/>
  <c r="AX11" i="45"/>
  <c r="R22" i="50"/>
  <c r="AR11" i="45" s="1"/>
  <c r="R15" i="50"/>
  <c r="R30" i="49"/>
  <c r="I40" i="49" s="1"/>
  <c r="BE10" i="45"/>
  <c r="R22" i="49"/>
  <c r="AR10" i="45" s="1"/>
  <c r="R15" i="49"/>
  <c r="W10" i="45"/>
  <c r="R9" i="49"/>
  <c r="U9" i="67"/>
  <c r="U9" i="65"/>
  <c r="U9" i="63"/>
  <c r="U9" i="61"/>
  <c r="R30" i="48"/>
  <c r="R22" i="48"/>
  <c r="R15" i="48"/>
  <c r="R9" i="48"/>
  <c r="R8" i="45"/>
  <c r="G8" i="45"/>
  <c r="U9" i="60" l="1"/>
  <c r="F40" i="60" s="1"/>
  <c r="U9" i="59"/>
  <c r="F40" i="59" s="1"/>
  <c r="U9" i="58"/>
  <c r="U9" i="57"/>
  <c r="F40" i="57" s="1"/>
  <c r="U9" i="56"/>
  <c r="F40" i="56" s="1"/>
  <c r="U9" i="50"/>
  <c r="AE11" i="45" s="1"/>
  <c r="AR13" i="45"/>
  <c r="H40" i="50"/>
  <c r="H40" i="49"/>
  <c r="J40" i="49" s="1"/>
  <c r="F40" i="61"/>
  <c r="AE22" i="45"/>
  <c r="F40" i="63"/>
  <c r="AE24" i="45"/>
  <c r="F40" i="65"/>
  <c r="AE26" i="45"/>
  <c r="F40" i="67"/>
  <c r="AE28" i="45"/>
  <c r="I40" i="71"/>
  <c r="BF32" i="45"/>
  <c r="H40" i="71"/>
  <c r="J40" i="71" s="1"/>
  <c r="AR32" i="45"/>
  <c r="U9" i="71"/>
  <c r="Q32" i="45"/>
  <c r="BF31" i="45"/>
  <c r="I40" i="70"/>
  <c r="H40" i="70"/>
  <c r="J40" i="70" s="1"/>
  <c r="AR31" i="45"/>
  <c r="Q31" i="45"/>
  <c r="U9" i="70"/>
  <c r="I40" i="69"/>
  <c r="BF30" i="45"/>
  <c r="H40" i="69"/>
  <c r="J40" i="69" s="1"/>
  <c r="AR30" i="45"/>
  <c r="U9" i="69"/>
  <c r="Q30" i="45"/>
  <c r="I40" i="68"/>
  <c r="BF29" i="45"/>
  <c r="H40" i="68"/>
  <c r="J40" i="68" s="1"/>
  <c r="AR29" i="45"/>
  <c r="U9" i="68"/>
  <c r="Q29" i="45"/>
  <c r="I40" i="67"/>
  <c r="BF28" i="45"/>
  <c r="H40" i="67"/>
  <c r="J40" i="67" s="1"/>
  <c r="AR28" i="45"/>
  <c r="I40" i="66"/>
  <c r="BF27" i="45"/>
  <c r="H40" i="66"/>
  <c r="J40" i="66" s="1"/>
  <c r="AR27" i="45"/>
  <c r="U9" i="66"/>
  <c r="Q27" i="45"/>
  <c r="I40" i="65"/>
  <c r="BF26" i="45"/>
  <c r="H40" i="65"/>
  <c r="J40" i="65" s="1"/>
  <c r="AR26" i="45"/>
  <c r="I40" i="64"/>
  <c r="BF25" i="45"/>
  <c r="H40" i="64"/>
  <c r="J40" i="64" s="1"/>
  <c r="AR25" i="45"/>
  <c r="U9" i="64"/>
  <c r="Q25" i="45"/>
  <c r="I40" i="63"/>
  <c r="BF24" i="45"/>
  <c r="H40" i="63"/>
  <c r="J40" i="63" s="1"/>
  <c r="AR24" i="45"/>
  <c r="I40" i="62"/>
  <c r="BF23" i="45"/>
  <c r="H40" i="62"/>
  <c r="J40" i="62" s="1"/>
  <c r="AR23" i="45"/>
  <c r="U9" i="62"/>
  <c r="Q23" i="45"/>
  <c r="I40" i="61"/>
  <c r="BF22" i="45"/>
  <c r="H40" i="61"/>
  <c r="J40" i="61" s="1"/>
  <c r="AR22" i="45"/>
  <c r="I40" i="60"/>
  <c r="H40" i="60"/>
  <c r="I40" i="59"/>
  <c r="H40" i="59"/>
  <c r="I40" i="58"/>
  <c r="H40" i="58"/>
  <c r="I40" i="57"/>
  <c r="H40" i="57"/>
  <c r="I40" i="56"/>
  <c r="H40" i="56"/>
  <c r="I40" i="55"/>
  <c r="J40" i="55" s="1"/>
  <c r="U9" i="55"/>
  <c r="I40" i="54"/>
  <c r="H40" i="54"/>
  <c r="U9" i="54"/>
  <c r="I40" i="53"/>
  <c r="H40" i="53"/>
  <c r="U9" i="53"/>
  <c r="I40" i="52"/>
  <c r="J40" i="52"/>
  <c r="U9" i="52"/>
  <c r="Q13" i="45"/>
  <c r="I40" i="51"/>
  <c r="BF12" i="45"/>
  <c r="H40" i="51"/>
  <c r="AR12" i="45"/>
  <c r="F40" i="51"/>
  <c r="AE12" i="45"/>
  <c r="I40" i="50"/>
  <c r="BF11" i="45"/>
  <c r="BF10" i="45"/>
  <c r="U9" i="49"/>
  <c r="Q10" i="45"/>
  <c r="I40" i="48"/>
  <c r="BF9" i="45"/>
  <c r="H40" i="48"/>
  <c r="AR9" i="45"/>
  <c r="U9" i="48"/>
  <c r="Q9" i="45"/>
  <c r="K40" i="67"/>
  <c r="L40" i="67" s="1"/>
  <c r="BG28" i="45" s="1"/>
  <c r="E24" i="46" s="1"/>
  <c r="K40" i="65"/>
  <c r="L40" i="65" s="1"/>
  <c r="BG26" i="45" s="1"/>
  <c r="E22" i="46" s="1"/>
  <c r="K40" i="63"/>
  <c r="L40" i="63" s="1"/>
  <c r="BG24" i="45" s="1"/>
  <c r="E20" i="46" s="1"/>
  <c r="K40" i="61"/>
  <c r="L40" i="61" s="1"/>
  <c r="BG22" i="45" s="1"/>
  <c r="E18" i="46" s="1"/>
  <c r="K8" i="45"/>
  <c r="J40" i="60" l="1"/>
  <c r="K40" i="60" s="1"/>
  <c r="L40" i="60" s="1"/>
  <c r="J40" i="59"/>
  <c r="K40" i="59"/>
  <c r="L40" i="59" s="1"/>
  <c r="J40" i="58"/>
  <c r="F40" i="58"/>
  <c r="J40" i="57"/>
  <c r="K40" i="57" s="1"/>
  <c r="L40" i="57" s="1"/>
  <c r="J40" i="56"/>
  <c r="K40" i="56" s="1"/>
  <c r="L40" i="56" s="1"/>
  <c r="J40" i="50"/>
  <c r="F40" i="50"/>
  <c r="F40" i="62"/>
  <c r="K40" i="62" s="1"/>
  <c r="L40" i="62" s="1"/>
  <c r="BG23" i="45" s="1"/>
  <c r="E19" i="46" s="1"/>
  <c r="AE23" i="45"/>
  <c r="F40" i="64"/>
  <c r="K40" i="64" s="1"/>
  <c r="L40" i="64" s="1"/>
  <c r="BG25" i="45" s="1"/>
  <c r="E21" i="46" s="1"/>
  <c r="AE25" i="45"/>
  <c r="F40" i="66"/>
  <c r="K40" i="66" s="1"/>
  <c r="L40" i="66" s="1"/>
  <c r="BG27" i="45" s="1"/>
  <c r="E23" i="46" s="1"/>
  <c r="AE27" i="45"/>
  <c r="F40" i="68"/>
  <c r="K40" i="68" s="1"/>
  <c r="L40" i="68" s="1"/>
  <c r="BG29" i="45" s="1"/>
  <c r="E25" i="46" s="1"/>
  <c r="AE29" i="45"/>
  <c r="F40" i="69"/>
  <c r="K40" i="69" s="1"/>
  <c r="L40" i="69" s="1"/>
  <c r="BG30" i="45" s="1"/>
  <c r="E26" i="46" s="1"/>
  <c r="AE30" i="45"/>
  <c r="F40" i="70"/>
  <c r="K40" i="70" s="1"/>
  <c r="L40" i="70" s="1"/>
  <c r="BG31" i="45" s="1"/>
  <c r="E27" i="46" s="1"/>
  <c r="AE31" i="45"/>
  <c r="F40" i="71"/>
  <c r="K40" i="71" s="1"/>
  <c r="L40" i="71" s="1"/>
  <c r="BG32" i="45" s="1"/>
  <c r="E28" i="46" s="1"/>
  <c r="AE32" i="45"/>
  <c r="F40" i="55"/>
  <c r="K40" i="55" s="1"/>
  <c r="L40" i="55" s="1"/>
  <c r="J40" i="54"/>
  <c r="F40" i="54"/>
  <c r="J40" i="53"/>
  <c r="F40" i="53"/>
  <c r="F40" i="52"/>
  <c r="AE13" i="45"/>
  <c r="J40" i="51"/>
  <c r="K40" i="51" s="1"/>
  <c r="L40" i="51" s="1"/>
  <c r="BG12" i="45" s="1"/>
  <c r="E8" i="46" s="1"/>
  <c r="F40" i="49"/>
  <c r="K40" i="49" s="1"/>
  <c r="L40" i="49" s="1"/>
  <c r="BG10" i="45" s="1"/>
  <c r="E6" i="46" s="1"/>
  <c r="AE10" i="45"/>
  <c r="J40" i="48"/>
  <c r="F40" i="48"/>
  <c r="AE9" i="45"/>
  <c r="V8" i="45"/>
  <c r="U8" i="45"/>
  <c r="T8" i="45"/>
  <c r="S8" i="45"/>
  <c r="P8" i="45"/>
  <c r="O8" i="45"/>
  <c r="N8" i="45"/>
  <c r="M8" i="45"/>
  <c r="J8" i="45"/>
  <c r="I8" i="45"/>
  <c r="H8" i="45"/>
  <c r="K40" i="52" l="1"/>
  <c r="L40" i="52" s="1"/>
  <c r="BG13" i="45" s="1"/>
  <c r="E9" i="46" s="1"/>
  <c r="K40" i="58"/>
  <c r="L40" i="58" s="1"/>
  <c r="K40" i="50"/>
  <c r="L40" i="50" s="1"/>
  <c r="BG11" i="45" s="1"/>
  <c r="E7" i="46" s="1"/>
  <c r="K40" i="54"/>
  <c r="L40" i="54" s="1"/>
  <c r="K40" i="48"/>
  <c r="L40" i="48" s="1"/>
  <c r="BG9" i="45" s="1"/>
  <c r="E5" i="46" s="1"/>
  <c r="K40" i="53"/>
  <c r="L40" i="53" s="1"/>
  <c r="O9" i="3"/>
  <c r="C4" i="46"/>
  <c r="O30" i="3" l="1"/>
  <c r="BE8" i="45" s="1"/>
  <c r="G30" i="3"/>
  <c r="AX8" i="45" s="1"/>
  <c r="O22" i="3"/>
  <c r="AQ8" i="45" s="1"/>
  <c r="G22" i="3"/>
  <c r="AL8" i="45" s="1"/>
  <c r="O15" i="3"/>
  <c r="AD8" i="45" s="1"/>
  <c r="G15" i="3"/>
  <c r="W8" i="45" s="1"/>
  <c r="G9" i="3"/>
  <c r="R9" i="3" s="1"/>
  <c r="Q8" i="45" s="1"/>
  <c r="R22" i="3" l="1"/>
  <c r="AR8" i="45" s="1"/>
  <c r="R15" i="3"/>
  <c r="U9" i="3" s="1"/>
  <c r="AE8" i="45" s="1"/>
  <c r="R30" i="3"/>
  <c r="BF8" i="45" s="1"/>
  <c r="H40" i="3" l="1"/>
  <c r="I40" i="3"/>
  <c r="F40" i="3"/>
  <c r="J40" i="3" l="1"/>
  <c r="K40" i="3" s="1"/>
  <c r="L40" i="3" s="1"/>
  <c r="BG8" i="45" s="1"/>
  <c r="E4" i="46" s="1"/>
</calcChain>
</file>

<file path=xl/sharedStrings.xml><?xml version="1.0" encoding="utf-8"?>
<sst xmlns="http://schemas.openxmlformats.org/spreadsheetml/2006/main" count="3104" uniqueCount="275">
  <si>
    <t>PUNTUACION SECCION A</t>
  </si>
  <si>
    <t>PUNTUACION SECCION C</t>
  </si>
  <si>
    <t>PUNTUACION FINAL R.O.S.A.</t>
  </si>
  <si>
    <t>BRAZOS Y RESPALDO</t>
  </si>
  <si>
    <t>TECLADO</t>
  </si>
  <si>
    <t xml:space="preserve">MONITOR Y PERIFERICOS : SECCION D </t>
  </si>
  <si>
    <t>ALTURA  Y PROFUNIDAD DEL ASIENTO</t>
  </si>
  <si>
    <t>MOUSE</t>
  </si>
  <si>
    <t>SILLA:
SECCION  A</t>
  </si>
  <si>
    <t>PUNTUACION SECCION B</t>
  </si>
  <si>
    <t>PUNTUACION SECCION D: MONITOR Y PERIFERICOS</t>
  </si>
  <si>
    <t>MONITOR</t>
  </si>
  <si>
    <t xml:space="preserve">MOUSE Y TECLADO : SECCION C </t>
  </si>
  <si>
    <t>TELEFONO</t>
  </si>
  <si>
    <t>MONITOR Y TELÉFONO: SECCION B</t>
  </si>
  <si>
    <t xml:space="preserve">PUNTUACION FINAL </t>
  </si>
  <si>
    <t>1 - 4</t>
  </si>
  <si>
    <t>NO PRECISAN INTERVENCION INMEDIATA</t>
  </si>
  <si>
    <t>5 +</t>
  </si>
  <si>
    <t>SE CONSIDERA DE ALTO RIESGO Y EL PUESTO DEBE SER INTERVENIDO DE FORMA INMEDIATA</t>
  </si>
  <si>
    <t xml:space="preserve"> CARACTERISTICAS DE LOS  PUESTOS DE TRABAJO EN VIDEOTERMINALES </t>
  </si>
  <si>
    <t>TIPOS DE UBICACION DE LOS PUESTOS DE  TRABAJO</t>
  </si>
  <si>
    <t>EN ESQUINA</t>
  </si>
  <si>
    <t>DE FRENTE</t>
  </si>
  <si>
    <t>EL MONITOR</t>
  </si>
  <si>
    <t>La distanicia entre la mirada y la pantalla debe de ser entre               45 -60cm.                                                                                                                       La altura de la pantalla debe de ser a la altura de los ojos</t>
  </si>
  <si>
    <t>Siempre ubicarse de frente al monitor.</t>
  </si>
  <si>
    <t>EL TECLADO</t>
  </si>
  <si>
    <t>TIPOS DE VIDEOTERMINAL</t>
  </si>
  <si>
    <t>PORTATIL</t>
  </si>
  <si>
    <t>DE MESA</t>
  </si>
  <si>
    <t xml:space="preserve">El teclado debe de ir en frente del monitor en la misma superficie que el mouse.                  La muñeca debe de ir alieneada con el antebrazo sin desviaciones de la muñeca ni en extensión. </t>
  </si>
  <si>
    <t>Usar los dispositivos adecuados para cada tipo respetando las zonas del plano de trabajo</t>
  </si>
  <si>
    <t>EL MOUSE</t>
  </si>
  <si>
    <t>ZONAS DEL PLANO DE TRABAJO</t>
  </si>
  <si>
    <t>Debe de encontrarse en la zona usual junto con el teclado.           Su agarre se realiza alineado con el antebrazo, sin desviaciones de la muñeca, abarcandolo de tal manera que no se vea la necesidad de efectuar  clicks de más.</t>
  </si>
  <si>
    <t>POSTURA ADECUADA AL FRENTE DEL PC</t>
  </si>
  <si>
    <t>MIEMBROS SUPERIORES</t>
  </si>
  <si>
    <t>MIEMBROS INFERIORES</t>
  </si>
  <si>
    <t>HOMBROS: Relajados, confortablemente distendidos y bajos.   CODOS:  Relajados a un costado del cuerpo formando un ángulo de 90°.       ANTEBRAZOS: Apoyados sobre el apoyabrazos de la silla o sobre la superficie de trabajo, alineados, en ángulo recto respetando la flexion de codo de 90°.</t>
  </si>
  <si>
    <t xml:space="preserve">RODILLAS: Ligeramente mas bajas que la cadera, con flexión de 90°.                                                       PIES: Apoyados en el suelo, en caso de no alcanzar utilizar apoya pies.                                                Deben entrar complentamente por debajo de la superficie d etrabajo, sin obstáculos que limiten tal función.    </t>
  </si>
  <si>
    <t>LA SILLA</t>
  </si>
  <si>
    <t>CARACTERISTICAS FÍSICAS DE LA SILLA</t>
  </si>
  <si>
    <t>AJUSTES DE LA SILLA</t>
  </si>
  <si>
    <t>TELEFONO Y POTADOCUMENTOS</t>
  </si>
  <si>
    <t xml:space="preserve">De material transpirable.                            Acolchada y confortable.                    Que ajuste la altura del respaldo , la profundidad del asiento y la altura del asiento.                                                       Con soporte en la parte baja de la espalda.                                                       Con o sin apoya brazos, lo importante es la funcionalidad.                                         </t>
  </si>
  <si>
    <t>La altura del asiento se ajusta de tal manera que las rodillas permanezcan a 90° de flexión al igual que los antebrazos sobre la superficie de trabajo.                                                                   La profundidad del asiento se ajusta de tal manera que que quede un espacio entre la corva de la rodilla (parte de atras de la rodilla) y el borde del asiento.                                                                   La altura del respaldo se ajusta de tal manera que proporcione apoyo en la zona lumbar.</t>
  </si>
  <si>
    <t>Estos 2 elementos se deben usar de modo que se mantenga la columna cervical de forma recta, sin inclinaciones o giros.                    Se recomienda el uso de diademas telefónicas que rotan de lado.        Ambos elementos se encuentran ubicados en el espacio de zona ocasional en la superficie de trabajo.</t>
  </si>
  <si>
    <t xml:space="preserve">Bibliografia                                                                                                                                                                                                                                                                                                                                                      http://www.ucm.es/data/cont/docs/3-2013-02-18-0-PREVENCI%C3%93N%20DE%20RIESGOS%20LABORALES%20EN%20PANTALLAS%20DE%20VISUALIZACI%C3%93N%20DE%20DATOS.pdf http://www.ergonomia.cl/eee/ROSA.html.Ergonomía en español. ROSA: Rapid Office Strain Assessment. [Internet]. [Consultado 2016 mayo 09]
</t>
  </si>
  <si>
    <t xml:space="preserve">EVALUACIÓN RAPIDA DEL ESFUERZO EN TRABAJO EN OFICINA METODO R.O.S.A.                                                                              </t>
  </si>
  <si>
    <t xml:space="preserve">SEDE: </t>
  </si>
  <si>
    <t>SILLA</t>
  </si>
  <si>
    <t>B</t>
  </si>
  <si>
    <t>C</t>
  </si>
  <si>
    <t>ALTURA DE LA SILLA</t>
  </si>
  <si>
    <t>PROFUNDIDAD DEL ASIENTO</t>
  </si>
  <si>
    <t>SOPORTE DE ANTEBRAZOS</t>
  </si>
  <si>
    <t>SOPORTE DE LA ESPALDA</t>
  </si>
  <si>
    <t>SECCION A</t>
  </si>
  <si>
    <t>UBICACION DEL MONITOR</t>
  </si>
  <si>
    <t>SECCION B</t>
  </si>
  <si>
    <t>SECCION C</t>
  </si>
  <si>
    <t>N°</t>
  </si>
  <si>
    <t>NOMBRE DEL EMPLEADO</t>
  </si>
  <si>
    <t>CEDULA</t>
  </si>
  <si>
    <t>AREA</t>
  </si>
  <si>
    <t>CARGO</t>
  </si>
  <si>
    <t>TIPO DE VIDEOTERMINAL</t>
  </si>
  <si>
    <t>Rodillas a 90º (1)</t>
  </si>
  <si>
    <t>Muy bajo, Rodilla en Angulo ‹90º (2)</t>
  </si>
  <si>
    <t>Muy Alto, Rodilla en ángulo › 90º (2)</t>
  </si>
  <si>
    <t>No hay contacto de los pies con el piso (3)</t>
  </si>
  <si>
    <t>Espacio insuficiente en la parte baja del escritorio, No hay movilidad para las piernas (+1)</t>
  </si>
  <si>
    <t xml:space="preserve">No ajustable
+1
</t>
  </si>
  <si>
    <t>Aproximadamente 3" de espacio entre la rodilla y el
borde del asiento o silla (1)</t>
  </si>
  <si>
    <t>Muy largo, Menos de 3" de espacio
 (2)</t>
  </si>
  <si>
    <t>Muy Corto, Más de 3" de espacio 
(2)</t>
  </si>
  <si>
    <t>Puntuación altura y  profundidad del asiento</t>
  </si>
  <si>
    <t>Codos soportados en línea con el hombro, Hombros relajados (1)</t>
  </si>
  <si>
    <t>Muy alto, (Hombros encogidos) / Bajo (Brazos sin apoyo o soporte) (2)</t>
  </si>
  <si>
    <t>Superficie muy dura o dañada (+1)</t>
  </si>
  <si>
    <t>Muy ancho
 (+1)</t>
  </si>
  <si>
    <t>Puntuación brazos</t>
  </si>
  <si>
    <t>Adecuado apoyo lumbar, Silla reclinada entre 95º y 110º  (1)</t>
  </si>
  <si>
    <t>Sin apoyo lumbar o Apoyo lumbar no posicionado en la espalda baja (2)</t>
  </si>
  <si>
    <t>Angulo del respaldo muy lejos hacia atrás (Mayor que 110º) o Angulo muy lejos hacia adelante (Menor que 95º)  (2)</t>
  </si>
  <si>
    <t>Sin Respaldo o Soporte Lumbar (Por ejemplo en un taburete o inclinado hacia adelante) (2)</t>
  </si>
  <si>
    <t>Superficie de trabajo muy alta (Hombros encogidos) (+1)</t>
  </si>
  <si>
    <t>Respaldo no ajustable +1</t>
  </si>
  <si>
    <t>Puntuación respaldo</t>
  </si>
  <si>
    <t xml:space="preserve">PUNTUACION SECCION A </t>
  </si>
  <si>
    <t>Longitud o distancia medida con el  brazo (40 a 75 cms) / Pantalla a nivel de los ojos  (1)</t>
  </si>
  <si>
    <t>Muy bajo (Por debajo de 30º) (2), Muy Lejos  (+1)</t>
  </si>
  <si>
    <t>Muy alto (Cuello en extensión) (3)</t>
  </si>
  <si>
    <t>Cuello girado mas de 30º (+1)</t>
  </si>
  <si>
    <t>Deslumbramiento en la pantalla (+1)</t>
  </si>
  <si>
    <t>No utilización de atriles o porta documentos, si se requiere. (+1)</t>
  </si>
  <si>
    <t>TOTAL UBICACION DEL MONITOR</t>
  </si>
  <si>
    <t>Audífonos con micrófonos, una mano en el teléfono y postura neutral del cuello (1)</t>
  </si>
  <si>
    <t>Muy lejos para el alcance (Más de 30cms de separación) (2)</t>
  </si>
  <si>
    <t>Sosteniendo el teléfono con el cuello y el hombro  (+2)</t>
  </si>
  <si>
    <t>No hay opción de manos libres (+1)</t>
  </si>
  <si>
    <t>TOTAL  USO TELEFONO</t>
  </si>
  <si>
    <t xml:space="preserve">PUNTUACION SECCION B </t>
  </si>
  <si>
    <t>Ratón en línea con el hombro (1)</t>
  </si>
  <si>
    <t>Alcanzando el ratón/Brazo en Abducción (2)</t>
  </si>
  <si>
    <t>Ratón y Teclado en superficies de diferentes niveles (+2)</t>
  </si>
  <si>
    <t>Agarre de pinza en el ratón (+1)</t>
  </si>
  <si>
    <t>Reposamuñecas en frente del ratón (+1)</t>
  </si>
  <si>
    <t>TOTAL USO MOUSE</t>
  </si>
  <si>
    <t>Muñecas rectas, Hombros relajados (1)</t>
  </si>
  <si>
    <t>Muñecas extendidas,Teclado en ángulo positivo (›15º Extensión de las muñecas) (2)</t>
  </si>
  <si>
    <t>Desviación de las muñecas durante la transcripción o tipeo (+1)</t>
  </si>
  <si>
    <t>Teclado muy alto, hombros encogidos (+1)</t>
  </si>
  <si>
    <t>Alcanzar elementos u objetos por encima de la cabeza (+1)</t>
  </si>
  <si>
    <t>Plataforma Porta Teclado no ajustable (+1)</t>
  </si>
  <si>
    <t>TOTAL USO DEL TECLADO</t>
  </si>
  <si>
    <t xml:space="preserve">PUNTUACION SECCION C </t>
  </si>
  <si>
    <t xml:space="preserve">NIVEL DE RIESGO </t>
  </si>
  <si>
    <t>No.</t>
  </si>
  <si>
    <t>TIPO DE EQUIPO</t>
  </si>
  <si>
    <t>HALLAZGOS</t>
  </si>
  <si>
    <t>RECOMENDACIONES</t>
  </si>
  <si>
    <t>ELEMENTOS DE CONFORT REQUERIDOS</t>
  </si>
  <si>
    <t>APOYAPIES</t>
  </si>
  <si>
    <t xml:space="preserve">BASE PARA MONITOR CONVENCIONAL </t>
  </si>
  <si>
    <t>BASE PARA PORTÁTIL, TECLADO Y MOUSE EXTERNO</t>
  </si>
  <si>
    <t>REPOSICIÓN DE SILLA</t>
  </si>
  <si>
    <t>MOVILIARIO</t>
  </si>
  <si>
    <t>PORTA DOCUMENTOS</t>
  </si>
  <si>
    <t>ADITAMENTOS DE CONFORT REQUERIDOS</t>
  </si>
  <si>
    <t xml:space="preserve"> RAPID OFFICE STRAIN ASSESMENT (ROSA)</t>
  </si>
  <si>
    <t>ÁREA:</t>
  </si>
  <si>
    <t>FECHA:</t>
  </si>
  <si>
    <t>DEPARTAMENTO:</t>
  </si>
  <si>
    <t>CARGO:</t>
  </si>
  <si>
    <t>NOMBRE DEL EVALUADO:</t>
  </si>
  <si>
    <t>CÉDULA</t>
  </si>
  <si>
    <t>Sección A: Silla</t>
  </si>
  <si>
    <t>Altura de la silla</t>
  </si>
  <si>
    <t>Puntuación :</t>
  </si>
  <si>
    <t>Profundidad del Asiento</t>
  </si>
  <si>
    <t xml:space="preserve">Puntuación altura y  profundidad del asiento </t>
  </si>
  <si>
    <t>Sección A, Silla</t>
  </si>
  <si>
    <t>Figuras</t>
  </si>
  <si>
    <t>No ajustable
 (+1)</t>
  </si>
  <si>
    <t>Criterios</t>
  </si>
  <si>
    <t>Espacio insuficiente en la parte baja del escritorio, No hay movilidad para las piernas
 (+1)</t>
  </si>
  <si>
    <t>Aproximadamente 3" de espacio entre la rodilla y el
borde del asiento o silla 
(1)</t>
  </si>
  <si>
    <t>Puntuación</t>
  </si>
  <si>
    <t>Reposabrazos</t>
  </si>
  <si>
    <t>Puntuación:</t>
  </si>
  <si>
    <t>Respaldo del Asiento</t>
  </si>
  <si>
    <t>Puntuación brazos y respaldo</t>
  </si>
  <si>
    <t>Parte trasera sin respaldo No ajustable 
(+1)</t>
  </si>
  <si>
    <t>Codos soportados en línea con el hombro, Hombros relajados
 (1)</t>
  </si>
  <si>
    <t>Muy alto, (Hombros encogidos) / Bajo (Brazos sin apoyo o
soporte)
 (2)</t>
  </si>
  <si>
    <t>Superficie muy dura o dañada
 (+1)</t>
  </si>
  <si>
    <t>Adecuado apoyo lumbar,
Silla reclinada entre 95º y
110º 
(1)</t>
  </si>
  <si>
    <t>Sin apoyo lumbar o Apoyo
lumbar no posicionado en la
espalda baja 
(2)</t>
  </si>
  <si>
    <t>Angulo del respaldo muy
lejos hacia atrás (Mayor
que 110º) o Angulo muy
lejos hacia adelante (Menor
que 95º)
 (2)</t>
  </si>
  <si>
    <t>Sin Respaldo o Soporte
Lumbar (Por ejemplo en un
taburete o inclinado hacia
adelante)
(2)</t>
  </si>
  <si>
    <t>Superficie de trabajo muy
alta (Hombros encogidos)
(+1)</t>
  </si>
  <si>
    <t>Duración</t>
  </si>
  <si>
    <t>Sección B: Monitor y Teléfono</t>
  </si>
  <si>
    <t>Monitor</t>
  </si>
  <si>
    <t>Teléfono</t>
  </si>
  <si>
    <t>Sección B, Monitor y Teléfono</t>
  </si>
  <si>
    <t>No hay opción de manos libres
(+1)</t>
  </si>
  <si>
    <t>Longitud o distancia medida con el  brazo (40 a 75 cms) / Pantalla a nivel de los ojos 
 (1)</t>
  </si>
  <si>
    <t>Muy bajo (Por debajo de 30º) (2), Muy Lejos (+1)</t>
  </si>
  <si>
    <t>Audífonos con micrófonos, una mano en el teléfono y
postura neutral del cuello (1)</t>
  </si>
  <si>
    <t>Muy lejos para el alcance
(Más de 30cms de
separación)
(2)</t>
  </si>
  <si>
    <t>Sosteniendo el teléfono con
el cuello y el hombro
 (+2)</t>
  </si>
  <si>
    <t>Sección C: Ratón y Teclado</t>
  </si>
  <si>
    <t>Ratón</t>
  </si>
  <si>
    <t>Teclado</t>
  </si>
  <si>
    <t>Sección C, Ratón y Teclado</t>
  </si>
  <si>
    <t>Plataforma Porta Teclado no ajustable 
(+1)</t>
  </si>
  <si>
    <t>Ratón en línea con el hombro
 (1)</t>
  </si>
  <si>
    <t>Alcanzando el ratón/Brazo en Abducción
(2)</t>
  </si>
  <si>
    <t>Ratón y Teclado en superficies de diferentes niveles
 (+2)</t>
  </si>
  <si>
    <t>Agarre de pinza en el ratón 
(+1)</t>
  </si>
  <si>
    <t>Muñecas rectas, Hombros
relajados
 (1)</t>
  </si>
  <si>
    <t>Muñecas extendidas,
Teclado en ángulo positivo
(›15º Extensión de las
muñecas) 
(2)</t>
  </si>
  <si>
    <t>Desviación de las muñecas
durante la transcripción o
tipeo
 (+1)</t>
  </si>
  <si>
    <t>Teclado muy alto, hombros
encogidos 
(+1)</t>
  </si>
  <si>
    <t>Alcanzar elementos u
objetos por encima de la
cabeza 
(+1)</t>
  </si>
  <si>
    <t>Registro fotográfico</t>
  </si>
  <si>
    <t>Silla</t>
  </si>
  <si>
    <t>Monitor y Teléfono</t>
  </si>
  <si>
    <t>Ratón y Teclado</t>
  </si>
  <si>
    <t>Puntuación Periféricos  y Monitor</t>
  </si>
  <si>
    <t>Puntuación Final ROSA</t>
  </si>
  <si>
    <t>Nivel de riesgo</t>
  </si>
  <si>
    <t xml:space="preserve">INSTRUCCIONES DE DURACIÓN </t>
  </si>
  <si>
    <t>Si la duración es menor que 30 minutos continuos o menos de una (1) hora intermitentemente por día, el valor es -1.
Si la duración es entre 30 minutos y una (1) hora continuas o entre una (1) y cuatro (4) horas intermitentemente por día, el valor es 0.
Si la duración es mayor que una (1) hora continua o más de cuatro (4) horas intermitentemente por día, el valor es +1</t>
  </si>
  <si>
    <t xml:space="preserve">RECOMENDACIONES </t>
  </si>
  <si>
    <t xml:space="preserve">EVALUADO POR: </t>
  </si>
  <si>
    <t>EVALUADO POR:</t>
  </si>
  <si>
    <t xml:space="preserve">ASESOR: </t>
  </si>
  <si>
    <t xml:space="preserve"> </t>
  </si>
  <si>
    <t>ADMINISTRATIVA</t>
  </si>
  <si>
    <t>EMPRESA</t>
  </si>
  <si>
    <t>BARRANQUILLA</t>
  </si>
  <si>
    <t>YARA LISS AGUILAR PÉREZ</t>
  </si>
  <si>
    <t>ADMINISTRATIVO</t>
  </si>
  <si>
    <t xml:space="preserve">HNAS DOMINICAS DE LA PRESENTACION </t>
  </si>
  <si>
    <t>COORDINADORA ACADEMICA</t>
  </si>
  <si>
    <t>SOLANGEL BENITEZ CABARCAS</t>
  </si>
  <si>
    <r>
      <t xml:space="preserve">Estación de trabajo en L, la trabajadora adopta postura en posición sedente, los movimientos repetitivos se dan en miembros superiores al realizar la digitación, el borde superior de la pantalla se encuentra por debajo de la horizontal visual de la colaboradora se observa posturas forzada para cuello, cuenta con pantalla a buena distancia, el mouse y teclado se encuentran alineados, se evidencia pad mouse con almohadilla utilizada como apoyo para la muñeca, se evidencia apoya pies que mantiene las rodillas a 90°; se evidencian objetos ubicados en el escritorio que genera poco espacio limitando los movimientos de miembros superiores, no se evidencia la realización de pausas saludables.
En cuanto a la carga mental se requiere concentración, atención continua para realizar las tareas.
La circulación del aire es buena.
</t>
    </r>
    <r>
      <rPr>
        <b/>
        <u/>
        <sz val="14"/>
        <color theme="1"/>
        <rFont val="Calibri"/>
        <family val="2"/>
        <scheme val="minor"/>
      </rPr>
      <t>Medidas del escritorio</t>
    </r>
    <r>
      <rPr>
        <sz val="14"/>
        <color theme="1"/>
        <rFont val="Calibri"/>
        <family val="2"/>
        <scheme val="minor"/>
      </rPr>
      <t xml:space="preserve">
Ancho: 59 cm
Largo: 91 cm zona de uso 
Alto: 73 cm
</t>
    </r>
    <r>
      <rPr>
        <b/>
        <u/>
        <sz val="14"/>
        <color theme="1"/>
        <rFont val="Calibri"/>
        <family val="2"/>
        <scheme val="minor"/>
      </rPr>
      <t>Aspectos favorables</t>
    </r>
    <r>
      <rPr>
        <sz val="14"/>
        <color theme="1"/>
        <rFont val="Calibri"/>
        <family val="2"/>
        <scheme val="minor"/>
      </rPr>
      <t xml:space="preserve">
La silla cuenta con 5 puntos de apoyo en el suelo, que aportan estabilidad a la silla y permiten la movilidad del trabajador entre pequeñas distancias sin adoptar posturas forzadas.
Apoya pies que mantiene las rodillas a 90°.</t>
    </r>
  </si>
  <si>
    <t>Evitar permanecer por mas de 2 horas en una misma posición se recomienda realizar pausas activas autoadministradas 2 veces al día y mantener una correcta higiene postural.  
Ajustar el monitor utilizando una base para pantalla, el borde superior de la pantalla debe estar en la horizontal visual  de la colaboradora.
Se recomienda utilizar pad mouse planos sin almohadilla,  ya que al utilizar los pad mouse con almohadilla se genera un apoyo de las muñeca lo que ocasiona presión sobre la cara inferior de ella, generando el riesgo de desarrollar síndrome del túnel carpiano.
Se debe procurar mantener una higiene postural correcta y soportar la espalda sobre el respaldo de la silla.
Implementar orden y aseo en el puesto de trabajo para lograr tener mas espacio para realizar movimientos libres.
Realizar formaciones enfocadas en la prevención del riesgo Biomecanico.</t>
  </si>
  <si>
    <t>ASESORA ESCOLAR</t>
  </si>
  <si>
    <t>ILDA ZUÑIGA MARTINEZ</t>
  </si>
  <si>
    <r>
      <t xml:space="preserve">Estación de trabajo  lineal, la trabajadora adopta postura en posición sedente, los movimientos repetitivos se dan en miembros superiores al realizar la digitación, el borde superior de la pantalla se encuentra de acuerdo a la horizontal visual de la colaboradora, cuenta con pantalla a buena distancia, se evidencia apoya pies que mantiene las rodillas a 90°, se evidencia que el teclado se encuentran a diferente nivel del plano de trabajo evidenciándose que los antebrazos quedan en el aire sin ningún soporte o apoyo, se evidencia pad mouse con almohadilla utilizada como apoyo para la muñeca, hay limitación de movimientos en miembros inferiores por la ubicación del porta teclado.
En cuanto a la carga mental se requiere concentración, atención continua y es minucioso para realizar las tareas.
La circulación del aire es buena.
</t>
    </r>
    <r>
      <rPr>
        <b/>
        <u/>
        <sz val="14"/>
        <color theme="1"/>
        <rFont val="Calibri"/>
        <family val="2"/>
        <scheme val="minor"/>
      </rPr>
      <t>Medidas del escritorio</t>
    </r>
    <r>
      <rPr>
        <sz val="14"/>
        <color theme="1"/>
        <rFont val="Calibri"/>
        <family val="2"/>
        <scheme val="minor"/>
      </rPr>
      <t xml:space="preserve">
Ancho: 63 cm
Largo: 138 cm
Alto: 750 cm
</t>
    </r>
    <r>
      <rPr>
        <b/>
        <u/>
        <sz val="14"/>
        <color theme="1"/>
        <rFont val="Calibri"/>
        <family val="2"/>
        <scheme val="minor"/>
      </rPr>
      <t>Aspectos favorables</t>
    </r>
    <r>
      <rPr>
        <sz val="14"/>
        <color theme="1"/>
        <rFont val="Calibri"/>
        <family val="2"/>
        <scheme val="minor"/>
      </rPr>
      <t xml:space="preserve">
La silla cuenta con 5 puntos de apoyo en el suelo, que aportan estabilidad a la silla y permiten la movilidad del trabajador entre pequeñas distancias sin adoptar posturas forzadas.
Organización de su puesto de trabajo para el correcto alcance de objetos.
Altura del monitor adecuada con respecto a la horizontal de los ojos de la colaboradora
Apoya pies que mantiene las rodillas a 90°
Realización de pausas saludables.</t>
    </r>
  </si>
  <si>
    <t>Evitar permanecer por mas de 2 horas en una misma posición se recomienda continuar con la realización de pausas activas autoadministradas 2 veces al día y mantener una correcta higiene postural.  
El teclado debe de ir en frente del monitor en la misma superficie que el mouse.
Retirar porta teclado, para así mejorar el movimiento de los miembros inferiores y evitar golpes.
Se recomienda utilizar pad mouse planos sin almohadilla,  ya que al utilizar los pad mouse con almohadilla se genera un apoyo de las muñeca lo que ocasiona presión sobre la cara inferior de ella, generando el riesgo de desarrollar síndrome del túnel carpiano.
Mantener orden y aseo en el puesto de trabajo para lograr tener mas espacio para realizar movimientos libres.
Realizar formaciones enfocadas en la prevención del riesgo Biomecanico</t>
  </si>
  <si>
    <t>AUXILIAR DE ECONOMATO</t>
  </si>
  <si>
    <t>YENIFER FORNARIS FLOREZ</t>
  </si>
  <si>
    <r>
      <t xml:space="preserve">Estación de trabajo  lineal, la trabajadora adopta postura de mas de 2 horas en posición sedente, los movimientos repetitivos se dan en miembros superiores al realizar la digitación, el borde superior de la pantalla se encuentra de acuerdo a la horizontal visual de la colaboradora, cuenta con pantalla a buena distancia, el mouse y teclado se encuentran alineados, se evidencia apoya pies que mantiene las rodillas a 90°, se evidencia pad mouse con almohadilla utilizada como apoyo para la muñeca, no seevidencia la realización de pausas activas.
En cuanto a la carga mental se requiere concentración, atención continua y es minucioso para realizar las tareas.
La circulación del aire es buena.
</t>
    </r>
    <r>
      <rPr>
        <b/>
        <u/>
        <sz val="14"/>
        <color theme="1"/>
        <rFont val="Calibri"/>
        <family val="2"/>
        <scheme val="minor"/>
      </rPr>
      <t>Medidas del escritorio</t>
    </r>
    <r>
      <rPr>
        <sz val="14"/>
        <color theme="1"/>
        <rFont val="Calibri"/>
        <family val="2"/>
        <scheme val="minor"/>
      </rPr>
      <t xml:space="preserve">
Ancho: 65 cm
Largo: 223 cm
Alto: 75 cm
</t>
    </r>
    <r>
      <rPr>
        <b/>
        <u/>
        <sz val="14"/>
        <color theme="1"/>
        <rFont val="Calibri"/>
        <family val="2"/>
        <scheme val="minor"/>
      </rPr>
      <t>Aspectos favorables</t>
    </r>
    <r>
      <rPr>
        <sz val="14"/>
        <color theme="1"/>
        <rFont val="Calibri"/>
        <family val="2"/>
        <scheme val="minor"/>
      </rPr>
      <t xml:space="preserve">
La silla cuenta con 5 puntos de apoyo en el suelo, que aportan estabilidad a la silla y permiten la movilidad del trabajador entre pequeñas distancias sin adoptar posturas forzadas.
Altura del monitor adecuada con respecto a la horizontal de los ojos de la colaboradora
Apoya pies que mantiene las rodillas a 90°</t>
    </r>
  </si>
  <si>
    <t>Evitar permanecer por mas de 2 horas en una misma posición se recomienda continuar con la realización de pausas activas autoadministradas 2 veces al día y mantener una correcta higiene postural.  
Se recomienda utilizar pad mouse planos sin almohadilla,  ya que al utilizar los pad mouse con almohadilla se genera un apoyo de las muñeca lo que ocasiona presión sobre la cara inferior de ella, generando el riesgo de desarrollar síndrome del túnel carpiano.
Se debe procurar mantener una postura erguida de tronco y soportar la espalda sobre el respaldo de la silla.
Organizar los documentos que se encuentran en el escritorio ya que genera poco espacio limitando los movimientos de miembros superiores.
Realizar formaciones enfocadas en la prevención del riesgo Biomecanico.</t>
  </si>
  <si>
    <t>ENFERMERA</t>
  </si>
  <si>
    <t>EVALUADO POR: YARA LISS AGUILAR PEREZ</t>
  </si>
  <si>
    <t>PATRICIA GALINDO ARAUJO</t>
  </si>
  <si>
    <r>
      <t xml:space="preserve">Estación de trabajo lineal, la trabajadora adopta postura en posición sedente, los movimientos repetitivos se dan en miembros superiores al realizar la digitación, el borde superior de la pantalla se encuentra por debajo de la horizontal visual de la colaboradora se observa posturas forzada para cuello, cuenta con pantalla a buena distancia, el mouse y teclado se encuentran alineados,  se evidencia apoya pies que mantiene las rodillas a 90°; se evidencian objetos ubicados en el escritorio que genera poco espacio limitando los movimientos de miembros superiores, se evidencia la realización de pausas saludables.
En cuanto a la carga mental se requiere concentración, atención continua para realizar las tareas.
La circulación del aire es buena.
</t>
    </r>
    <r>
      <rPr>
        <b/>
        <u/>
        <sz val="14"/>
        <color theme="1"/>
        <rFont val="Calibri"/>
        <family val="2"/>
        <scheme val="minor"/>
      </rPr>
      <t>Medidas del escritorio</t>
    </r>
    <r>
      <rPr>
        <sz val="14"/>
        <color theme="1"/>
        <rFont val="Calibri"/>
        <family val="2"/>
        <scheme val="minor"/>
      </rPr>
      <t xml:space="preserve">
Ancho: 60 cm
Largo: 100 cm zona de uso 
Alto: 75 cm
</t>
    </r>
    <r>
      <rPr>
        <b/>
        <u/>
        <sz val="14"/>
        <color theme="1"/>
        <rFont val="Calibri"/>
        <family val="2"/>
        <scheme val="minor"/>
      </rPr>
      <t>Aspectos favorables</t>
    </r>
    <r>
      <rPr>
        <sz val="14"/>
        <color theme="1"/>
        <rFont val="Calibri"/>
        <family val="2"/>
        <scheme val="minor"/>
      </rPr>
      <t xml:space="preserve">
La silla cuenta con 5 puntos de apoyo en el suelo, que aportan estabilidad a la silla y permiten la movilidad del trabajador entre pequeñas distancias sin adoptar posturas forzadas.
Apoya pies que mantiene las rodillas a 90°.
Realización de pausas activas.</t>
    </r>
  </si>
  <si>
    <t>Continuar con la realización de pausas activas autoadministradas 2 veces al día y mantener una correcta higiene postural.  
Ajustar el monitor utilizando una base para pantalla, el borde superior de la pantalla debe estar en la horizontal visual  de la colaboradora.
Se debe procurar mantener una postura erguida de tronco y soportar la espalda sobre el respaldo de la silla.
Organizar los documentos que se encuentran en el escritorio ya que genera poco espacio limitando los movimientos de miembros superiores.
Realizar formaciones enfocadas en la prevención del riesgo Biomecanico.</t>
  </si>
  <si>
    <t>COORDINADORA DE PRIMARIA</t>
  </si>
  <si>
    <r>
      <t xml:space="preserve">EVALUADO POR: </t>
    </r>
    <r>
      <rPr>
        <sz val="12"/>
        <rFont val="Arial"/>
        <family val="2"/>
      </rPr>
      <t>YARA LISS AGUILAR PEREZ</t>
    </r>
  </si>
  <si>
    <t>HNA GLORIA MARIN LONDOÑO</t>
  </si>
  <si>
    <r>
      <t xml:space="preserve">Estación de trabajo lineal, los movimientos repetitivos se dan en miembros superiores al realizar la digitación, el borde superior de la pantalla se encuentra por encima de la horizontal visual de la colaboradora generando extensión de cuello se observa posturas forzada para cuello, se evidencia que el teclado se encuentran a diferente nivel del plano de trabajo evidenciándose que los antebrazos quedan en el aire sin ningún soporte o apoyo, se evidencia pad mouse con almohadilla utilizada como apoyo para la muñeca, se observa la adopción de la postura sedente con abandono del espaldar de la silla este comportamiento se da por irregularidad en la silla, se observa que la silla no cuenta con ajuste en el respaldo de tal manera que se pueda graduar para que proporcione apoyo en la zona lumbar, la silla no cuenta con soportes para ajustar la altura de esta, se evidencia plano de trabajo muy alto.
En cuanto a la carga mental se requiere concentración, atención continua para realizar las tareas.
La circulación del aire es buena.
</t>
    </r>
    <r>
      <rPr>
        <b/>
        <u/>
        <sz val="14"/>
        <color theme="1"/>
        <rFont val="Calibri"/>
        <family val="2"/>
        <scheme val="minor"/>
      </rPr>
      <t>Medidas del escritorio</t>
    </r>
    <r>
      <rPr>
        <sz val="14"/>
        <color theme="1"/>
        <rFont val="Calibri"/>
        <family val="2"/>
        <scheme val="minor"/>
      </rPr>
      <t xml:space="preserve">
Ancho: 64 cm
Largo: 139 cm
Alto: 77 cm
</t>
    </r>
    <r>
      <rPr>
        <b/>
        <u/>
        <sz val="14"/>
        <color theme="1"/>
        <rFont val="Calibri"/>
        <family val="2"/>
        <scheme val="minor"/>
      </rPr>
      <t>Aspectos favorables</t>
    </r>
    <r>
      <rPr>
        <sz val="14"/>
        <color theme="1"/>
        <rFont val="Calibri"/>
        <family val="2"/>
        <scheme val="minor"/>
      </rPr>
      <t xml:space="preserve">
Realización de pausas activas
</t>
    </r>
  </si>
  <si>
    <t xml:space="preserve">Realizar pausas activas autoadministradas 2 veces al día y mantener una correcta higiene postural.  
Se debe procurar mantener una higiene postural correcta y soportar la espalda sobre el respaldo de la silla.
Se recomienda realizar reposición de silla no cumple con los elementos de confort.
Se hace necesario suministrar un apoyapies.
Mantener orden y aseo en el puesto de trabajo para lograr tener mas espacio para realizar movimientos libres.
Realizar formaciones enfocadas en la prevención del riesgo Biomecanico.
</t>
  </si>
  <si>
    <t>COORDINADORA DE GESTION</t>
  </si>
  <si>
    <t>MARIA DE MOYA CAPELLA</t>
  </si>
  <si>
    <r>
      <t xml:space="preserve">Estación de trabajo lineal,  la trabajadora adopta postura de mas de 2 horas en posición sedente, los movimientos repetitivos se dan en miembros superiores al realizar la digitación, el borde superior de la pantalla se encuentra por debajo de la horizontal visual de la colaboradora se observa posturas forzada para cuello, cuenta con pantalla a buena distancia, el mouse y teclado se encuentran alineados, se evidencia pad mouse con almohadilla utilizada como apoyo para la muñeca, se evidencia apoya pies que mantiene las rodillas a 90°; se evidencian objetos ubicados en el escritorio que genera poco espacio limitando los movimientos de miembros superiores,  se evidencia la realización de pausas saludables de manera ocasional.
En cuanto a la carga mental se requiere concentración, atención continua para realizar las tareas.
La circulación del aire es buena.
</t>
    </r>
    <r>
      <rPr>
        <b/>
        <u/>
        <sz val="14"/>
        <color theme="1"/>
        <rFont val="Calibri"/>
        <family val="2"/>
        <scheme val="minor"/>
      </rPr>
      <t>Medidas del escritorio</t>
    </r>
    <r>
      <rPr>
        <sz val="14"/>
        <color theme="1"/>
        <rFont val="Calibri"/>
        <family val="2"/>
        <scheme val="minor"/>
      </rPr>
      <t xml:space="preserve">
Ancho: 60 cm
Largo: 100 cm zona de uso 
Alto: 75 cm
</t>
    </r>
    <r>
      <rPr>
        <b/>
        <u/>
        <sz val="14"/>
        <color theme="1"/>
        <rFont val="Calibri"/>
        <family val="2"/>
        <scheme val="minor"/>
      </rPr>
      <t>Aspectos favorables</t>
    </r>
    <r>
      <rPr>
        <sz val="14"/>
        <color theme="1"/>
        <rFont val="Calibri"/>
        <family val="2"/>
        <scheme val="minor"/>
      </rPr>
      <t xml:space="preserve">
La silla cuenta con 5 puntos de apoyo en el suelo, que aportan estabilidad a la silla y permiten la movilidad del trabajador entre pequeñas distancias sin adoptar posturas forzadas.
Apoya pies que mantiene las rodillas a 90°.</t>
    </r>
  </si>
  <si>
    <t>LIDER DE APOYO AL PERSONAL</t>
  </si>
  <si>
    <t>OSCAR ZUÑIGA MARTINEZ</t>
  </si>
  <si>
    <r>
      <t xml:space="preserve">Estación de trabajo lineal,  el trabajadora adopta postura en posición sedente, los movimientos repetitivos se dan en miembros superiores al realizar la digitación, el borde superior de la pantalla se encuentra por debajo de la horizontal visual del  colaborador se observa posturas forzada para cuello, cuenta con pantalla a buena distancia, el mouse y teclado se encuentran alineados; se evidencia la realización de pausas saludables.
En cuanto a la carga mental se requiere concentración, atención para realizar las tareas.
La circulación del aire es buena.
</t>
    </r>
    <r>
      <rPr>
        <b/>
        <u/>
        <sz val="14"/>
        <color theme="1"/>
        <rFont val="Calibri"/>
        <family val="2"/>
        <scheme val="minor"/>
      </rPr>
      <t>Medidas del escritorio</t>
    </r>
    <r>
      <rPr>
        <sz val="14"/>
        <color theme="1"/>
        <rFont val="Calibri"/>
        <family val="2"/>
        <scheme val="minor"/>
      </rPr>
      <t xml:space="preserve">
Ancho: 59 cm
Largo: 121 cm zona de uso 
Alto: 70 cm
</t>
    </r>
    <r>
      <rPr>
        <b/>
        <u/>
        <sz val="14"/>
        <color theme="1"/>
        <rFont val="Calibri"/>
        <family val="2"/>
        <scheme val="minor"/>
      </rPr>
      <t>Aspectos favorables</t>
    </r>
    <r>
      <rPr>
        <sz val="14"/>
        <color theme="1"/>
        <rFont val="Calibri"/>
        <family val="2"/>
        <scheme val="minor"/>
      </rPr>
      <t xml:space="preserve">
La silla cuenta con 5 puntos de apoyo en el suelo, que aportan estabilidad a la silla y permiten la movilidad del trabajador entre pequeñas distancias sin adoptar posturas forzadas.
Realización de pausas saludables</t>
    </r>
  </si>
  <si>
    <t>Continuar con la realización de pausas activas autoadministradas 2 veces al día y mantener una correcta higiene postural.  
Ajustar el monitor utilizando una base para pantalla, el borde superior de la pantalla debe estar en la horizontal visual  del colaborador.
Se debe procurar mantener una higiene postural correcta y soportar la espalda sobre el respaldo de la silla.
Realizar formaciones enfocadas en la prevención del riesgo Biomecanico.</t>
  </si>
  <si>
    <t>TECNICO DE SISTEMAS</t>
  </si>
  <si>
    <t>MAGIN PERTUZ PEÑA</t>
  </si>
  <si>
    <r>
      <t xml:space="preserve">Estación de trabajo lineal, los movimientos repetitivos se dan en miembros superiores al realizar la digitación, hay desviaciones en la muñeca con relación al eje neutro de la mano en procesos de utilización del mouse y digitación, el borde superior de la pantalla se por debajo de la horizontal visual del colaborador generando extensión de cuello se observa posturas forzada para cuello, el mouse y teclado se encuentra alineados, se observa la adopción de la postura sedente con abandono del espaldar de la silla este comportamiento se da por irregularidad en la silla, se observa que la silla no cuenta con ajuste en el respaldo de tal manera que se pueda graduar para que proporcione apoyo en la zona lumbar, la silla no cuenta con soportes para ajustar la altura de esta, no se evidencia realización de pausas activas.
En cuanto a la carga mental se requiere concentración, atención continua para realizar las tareas.
La circulación del aire es regular.
</t>
    </r>
    <r>
      <rPr>
        <b/>
        <u/>
        <sz val="14"/>
        <color theme="1"/>
        <rFont val="Calibri"/>
        <family val="2"/>
        <scheme val="minor"/>
      </rPr>
      <t>Medidas del escritorio</t>
    </r>
    <r>
      <rPr>
        <sz val="14"/>
        <color theme="1"/>
        <rFont val="Calibri"/>
        <family val="2"/>
        <scheme val="minor"/>
      </rPr>
      <t xml:space="preserve">
Ancho: 70 cm
Largo: 127 cm
Alto: 76 cm
</t>
    </r>
    <r>
      <rPr>
        <b/>
        <u/>
        <sz val="14"/>
        <color theme="1"/>
        <rFont val="Calibri"/>
        <family val="2"/>
        <scheme val="minor"/>
      </rPr>
      <t>Aspectos favorables</t>
    </r>
    <r>
      <rPr>
        <sz val="14"/>
        <color theme="1"/>
        <rFont val="Calibri"/>
        <family val="2"/>
        <scheme val="minor"/>
      </rPr>
      <t xml:space="preserve">
La silla cuenta con 5 puntos de apoyo en el suelo, que aportan estabilidad a la silla y permiten la movilidad del trabajador entre pequeñas distancias.
</t>
    </r>
  </si>
  <si>
    <t>Realizar pausas activas autoadministradas 2 veces al día y mantener una correcta higiene postural.  
Se debe procurar mantener una higiene postural correcta y soportar la espalda sobre el respaldo de la silla.
Se recomienda realizar reposición de silla, ya que esta se encuentra desajusta.
Ubicar el computador de manera frontal para evitar realizar giros de cuello.
Mantener orden y aseo en el puesto de trabajo para lograr tener mas espacio para realizar movimientos libres.
Realizar formaciones enfocadas en la prevención del riesgo Biomecanico.
Realizar los ajustes e Intervenir de manera prioritaria.</t>
  </si>
  <si>
    <t>LUIS CARLOS USTARIS</t>
  </si>
  <si>
    <t>GESTION INFRAESTRUCTURA</t>
  </si>
  <si>
    <t>ARQUITECTO</t>
  </si>
  <si>
    <t>NORANI BALLONA</t>
  </si>
  <si>
    <t>ARCHIVO</t>
  </si>
  <si>
    <t>TECNICO EN ADMINISTRACION DE EMPRESA</t>
  </si>
  <si>
    <t>ELIECER ARIAS MORENO</t>
  </si>
  <si>
    <t>CONTABILIDAD</t>
  </si>
  <si>
    <t>CONTADOR</t>
  </si>
  <si>
    <t>AIDIS PAOLA DIAZ SARMIENTO</t>
  </si>
  <si>
    <t>RECEPCION</t>
  </si>
  <si>
    <t>TECNOLOGA EN GESTION DOCUMENTAL</t>
  </si>
  <si>
    <t>ALEJANDRO OLIVELLA</t>
  </si>
  <si>
    <t>CENTRO DE CONTROL</t>
  </si>
  <si>
    <t>TECNOLOGO EN SST</t>
  </si>
  <si>
    <t>MARIA ANGELICA GONZALEZ</t>
  </si>
  <si>
    <t>FACTURA DE CONTROL INTERNO</t>
  </si>
  <si>
    <t>JEFE DE CONTROL INTERNO</t>
  </si>
  <si>
    <r>
      <rPr>
        <b/>
        <sz val="12"/>
        <color theme="1"/>
        <rFont val="Arial"/>
        <family val="2"/>
      </rPr>
      <t>EVALUADA</t>
    </r>
    <r>
      <rPr>
        <sz val="12"/>
        <color theme="1"/>
        <rFont val="Arial"/>
        <family val="2"/>
      </rPr>
      <t>: LUZENITH ZAMBRANO</t>
    </r>
  </si>
  <si>
    <r>
      <rPr>
        <b/>
        <sz val="12"/>
        <color theme="1"/>
        <rFont val="Arial"/>
        <family val="2"/>
      </rPr>
      <t>EVALUADO POR</t>
    </r>
    <r>
      <rPr>
        <sz val="12"/>
        <color theme="1"/>
        <rFont val="Arial"/>
        <family val="2"/>
      </rPr>
      <t>: LUZENITH ZAMBRANO</t>
    </r>
  </si>
  <si>
    <t>EVALUADO POR: LUZENITH ZAMBRANO</t>
  </si>
  <si>
    <r>
      <rPr>
        <b/>
        <sz val="12"/>
        <rFont val="Arial"/>
        <family val="2"/>
      </rPr>
      <t>EVALUADO POR</t>
    </r>
    <r>
      <rPr>
        <sz val="12"/>
        <rFont val="Arial"/>
        <family val="2"/>
      </rPr>
      <t>: LUZENITH ZAMBRANO</t>
    </r>
  </si>
  <si>
    <r>
      <t xml:space="preserve">Estación de trabajo lineal, la trabajadora adopta postura en posición sedente, los movimientos repetitivos se dan en miembros superiores al realizar la digitación, el borde superior de la pantalla se encuentra por debajo de la horizontal visual de la colaborador se observa posturas forzada para cuello, ya que le toca utilizar doble pantalla , cuenta con pantalla a buena distancia, el mouse y teclado se encuentran alineados,  mantiene las rodillas a 90°; se evidencia cableado debajo del escritorio, se evidencia la realización de pausas saludables.
En cuanto a la carga mental se requiere concentración, atención continua para realizar las tareas.
La circulación del aire es buena.
</t>
    </r>
    <r>
      <rPr>
        <b/>
        <u/>
        <sz val="14"/>
        <color theme="1"/>
        <rFont val="Calibri"/>
        <family val="2"/>
        <scheme val="minor"/>
      </rPr>
      <t>Medidas del escritorio</t>
    </r>
    <r>
      <rPr>
        <sz val="14"/>
        <color theme="1"/>
        <rFont val="Calibri"/>
        <family val="2"/>
        <scheme val="minor"/>
      </rPr>
      <t xml:space="preserve">
Ancho: 54 cm
Largo: 119.5 cm
Alto: 74 cm
</t>
    </r>
    <r>
      <rPr>
        <b/>
        <u/>
        <sz val="14"/>
        <color theme="1"/>
        <rFont val="Calibri"/>
        <family val="2"/>
        <scheme val="minor"/>
      </rPr>
      <t>Aspectos favorables</t>
    </r>
    <r>
      <rPr>
        <sz val="14"/>
        <color theme="1"/>
        <rFont val="Calibri"/>
        <family val="2"/>
        <scheme val="minor"/>
      </rPr>
      <t xml:space="preserve">
La silla cuenta con 5 puntos de apoyo en el suelo, que aportan estabilidad a la silla y permiten la movilidad del trabajador entre pequeñas distancias sin adoptar posturas forzadas.
 mantiene las rodillas a 90°.
Realización de pausas activas.
</t>
    </r>
  </si>
  <si>
    <t xml:space="preserve">Escritorio con buenas medidas ergonómicas, se evidencia giros constante de tronco y cuello, con movimientos repetitivos al realizar digitación, ya que el monitor se encuentra a un lado obligando a realizar giros de tronco y cuello, pies totalmente en el suelo, con ángulos de rodilla en 90°.
En cuanto a la carga mental se requiere concentración, atención continua para realizar las tareas.
La circulación del aire es buena.
Medidas del escritorio
Ancho: 76 cm
Largo: 164cm
Alto: 77 cm
Aspectos favorables
La silla cuenta con 5 puntos de apoyo en el suelo, que aportan estabilidad a la silla y permiten la movilidad del trabajador entre pequeñas distancias.
</t>
  </si>
  <si>
    <t>Evitar permanecer por mas de 2 horas en una misma posición se recomienda realizar pausas activas autoadministradas 2 veces al día y mantener una correcta higiene postural.  
Se debe procurar mantener una higiene postural correcta y soportar la espalda sobre el respaldo de la silla.
Se recomienda colocar monitor de frente para no realizar giros de tronco y cuello. Debe estar cuello recto y espalda recta                                                                                 El teclado debe de ir en frente del monitor en la misma superficie que el mouse.   La muñeca debe de ir alienada con el antebrazo sin desviaciones de la muñeca ni en extensión                                                                                                                                                                                                                                                                             Mantener un distancia del computador de 45 a 60cm, La altura de la pantalla debe de ser a la altura de los ojos
Se recomienda utilizar par mouse planos sin almohadilla,  ya que al utilizar los par mouse con almohadilla se genera un apoyo de las muñeca lo que ocasiona presión sobre la cara inferior de ella, generando el riesgo de desarrollar síndrome del túnel carpiano
No es necesario suministrar un apoyapiés.
Mantener orden y aseo en el puesto de trabajo para lograr tener mas espacio para realizar movimientos libres.
Realizar formaciones enfocadas en la prevención del riesgo Biomecánico.
Realizar los ajustes e Intervenir de manera prioritaria.</t>
  </si>
  <si>
    <t>Evitar permanecer por mas de 2 horas en una misma posición
Continuar con la realización de pausas activas autoadministradas 2 veces al día y mantener una correcta higiene postural.                                                          Mantener un distancia del computador de 45 a 60cm, La altura de la pantalla debe de ser a la altura de los ojos
Se recomienda rodar la silla para que quede de frente en la pantalla que vaya a trabajar, sin estar realizando giros constante de cuello y tronco. Mantener orden y aseo en el puesto de trabajo
Realizar formaciones enfocadas en la prevención del riesgo Biomecánico</t>
  </si>
  <si>
    <r>
      <t xml:space="preserve">Estación de trabajo lineal, la trabajadora adopta postura de mas de 2 horas en posición sedente, los movimientos repetitivos se dan en miembros superiores al realizar la digitación, el borde superior de la pantalla se encuentra por encima de la horizontal visual de la colaboradora se observa posturas forzada para cuello , cuenta con pantalla a buena distancia, el mouse y teclado se encuentran alineados, le quedan los pies colgando sin apoyo al piso;  se evidencian cables sin canalizar y toma corriente debajo del escritorio lo que puede generar riesgo eléctrico por contacto con estos,  no se evidencia la realización de pausas saludables.
En cuanto a la carga mental se requiere concentración, atención continua para realizar las tareas.
La circulación del aire es buena.
</t>
    </r>
    <r>
      <rPr>
        <b/>
        <u/>
        <sz val="14"/>
        <color theme="1"/>
        <rFont val="Calibri"/>
        <family val="2"/>
        <scheme val="minor"/>
      </rPr>
      <t>Medidas del escritorio</t>
    </r>
    <r>
      <rPr>
        <sz val="14"/>
        <color theme="1"/>
        <rFont val="Calibri"/>
        <family val="2"/>
        <scheme val="minor"/>
      </rPr>
      <t xml:space="preserve">
Ancho: 54 cm
Largo: 2mtr cm
Alto: 75 cm
</t>
    </r>
    <r>
      <rPr>
        <b/>
        <u/>
        <sz val="14"/>
        <color theme="1"/>
        <rFont val="Calibri"/>
        <family val="2"/>
        <scheme val="minor"/>
      </rPr>
      <t>Aspectos favorables</t>
    </r>
    <r>
      <rPr>
        <sz val="14"/>
        <color theme="1"/>
        <rFont val="Calibri"/>
        <family val="2"/>
        <scheme val="minor"/>
      </rPr>
      <t xml:space="preserve">
La silla cuenta con 5 puntos de apoyo en el suelo, que aportan estabilidad a la silla y permiten la movilidad del trabajador entre pequeñas distancias.
Buenas medidas del escritorio
</t>
    </r>
  </si>
  <si>
    <t>Evitar permanecer por mas de 2 horas en una misma posición se recomienda, se recomienda alternar las posturas cada dos horas o cuando lo requiera.
Iniciar con la realización de pausas activas autoadministradas 2 veces al día y mantener una correcta higiene postural.                                                                             Mantener un distancia del computador de 45 a 60cm, La altura de la pantalla debe de ser a la altura de los ojos 
Realizar orden y aseo en el puesto de trabajo para lograr tener mas espacio para realizar movimientos libres en miembros superiores.
Se recomienda utilizar par mouse planos sin almohadilla,  ya que al utilizar los par mouse con almohadilla se genera un apoyo de las muñeca lo que ocasiona presión sobre la cara inferior de ella, generando el riesgo de desarrollar síndrome del túnel carpiano.                                                                                                                 Se recomienda utilizar reposa pies, para que no queden colgando y poder generar una postura ergonómica en puesto de trabajo
Canalizar lo cables que se encuentran por el  escritorio   
Realizar formaciones enfocadas en la prevención del riesgo Biomecánico</t>
  </si>
  <si>
    <t xml:space="preserve">Evitar permanecer por mas de 2 horas en una misma posición se recomienda continuar con la realización de pausas activas autoadministradas 2 veces al día y mantener una correcta higiene postural.  
El teclado debe de ir en frente del monitor en la misma superficie que el mouse.   La muñeca debe de ir alienada con el antebrazo sin desviaciones de la muñeca ni en extensión                                                                                                                                                                                                                                                                             Mantener un distancia del computador de 45 a 60cm, La altura de la pantalla debe de ser a la altura de los ojos
Se recomienda utilizar par mouse planos sin almohadilla,  ya que al utilizar los par mouse con almohadilla se genera un apoyo de las muñeca lo que ocasiona presión sobre la cara inferior de ella, generando el riesgo de desarrollar síndrome del túnel carpiano.
Mantener orden y aseo en el puesto de trabajo para lograr tener mas espacio para realizar movimientos libres.
Realizar formaciones enfocadas en la prevención del riesgo Biomecánico
</t>
  </si>
  <si>
    <r>
      <t xml:space="preserve">Estación de trabajo en L, la trabajador adopta postura de mas de 2 horas en posición sedente, el computador se encuentra de frente al trabajador, los movimientos repetitivos se dan en miembros superiores al realizar la digitación, hay desviaciones en la muñeca con relación al eje neutro de la mano en procesos de digitación, el borde superior de la pantalla se encuentra de acuerdo a la horizontal visual de la colaborador, cuenta con pantalla a buena distancia, se evidencia que los antebrazos no quedan en Angulo de 90°, se evidencia rodillas a 90° 
En cuanto a la carga mental se requiere concentración, atención continua para realizar las tareas.
La circulación del aire es buena.
</t>
    </r>
    <r>
      <rPr>
        <b/>
        <u/>
        <sz val="14"/>
        <color theme="1"/>
        <rFont val="Calibri"/>
        <family val="2"/>
        <scheme val="minor"/>
      </rPr>
      <t>Medidas del escritorio</t>
    </r>
    <r>
      <rPr>
        <sz val="14"/>
        <color theme="1"/>
        <rFont val="Calibri"/>
        <family val="2"/>
        <scheme val="minor"/>
      </rPr>
      <t xml:space="preserve">
Ancho: 59 cm
Largo: 2mtr
Alto: 74 cm
</t>
    </r>
    <r>
      <rPr>
        <b/>
        <u/>
        <sz val="14"/>
        <color theme="1"/>
        <rFont val="Calibri"/>
        <family val="2"/>
        <scheme val="minor"/>
      </rPr>
      <t>Aspectos favorables</t>
    </r>
    <r>
      <rPr>
        <sz val="14"/>
        <color theme="1"/>
        <rFont val="Calibri"/>
        <family val="2"/>
        <scheme val="minor"/>
      </rPr>
      <t xml:space="preserve">
La silla cuenta con 5 puntos de apoyo en el suelo, que aportan estabilidad a la silla y permiten la movilidad del trabajador entre pequeñas distancias sin adoptar posturas forzadas.
Altura del monitor adecuada con respecto a la horizontal de los ojos de la colaborador por uso de base para monito.
Medidas de escritorio adecuado
</t>
    </r>
  </si>
  <si>
    <r>
      <t xml:space="preserve">Estación de trabajo lineal, la trabajadora adopta postura de mas de 2 horas en posición sedente, los movimientos repetitivos se dan en miembros superiores y tronco al realizar revisión de archivos, no utiliza completamente el espaldar de la silla, mantiene sus pies en 90° apoyados al piso
En cuanto a la carga mental se requiere concentración, atención continua para realizar las tareas.
La circulación del aire es buena.
</t>
    </r>
    <r>
      <rPr>
        <b/>
        <u/>
        <sz val="14"/>
        <color theme="1"/>
        <rFont val="Calibri"/>
        <family val="2"/>
        <scheme val="minor"/>
      </rPr>
      <t>Medidas del escritorio</t>
    </r>
    <r>
      <rPr>
        <sz val="14"/>
        <color theme="1"/>
        <rFont val="Calibri"/>
        <family val="2"/>
        <scheme val="minor"/>
      </rPr>
      <t xml:space="preserve">
Ancho: 59 cm
Largo: 90 cm
Alto: 74 cm
</t>
    </r>
    <r>
      <rPr>
        <b/>
        <u/>
        <sz val="14"/>
        <color theme="1"/>
        <rFont val="Calibri"/>
        <family val="2"/>
        <scheme val="minor"/>
      </rPr>
      <t>Aspectos favorables</t>
    </r>
    <r>
      <rPr>
        <sz val="14"/>
        <color theme="1"/>
        <rFont val="Calibri"/>
        <family val="2"/>
        <scheme val="minor"/>
      </rPr>
      <t xml:space="preserve">
La silla cuenta con 5 puntos de apoyo en el suelo, que aportan estabilidad a la silla y permiten la movilidad del trabajador entre pequeñas distancias
Altura del escritorio adecuada
</t>
    </r>
  </si>
  <si>
    <t>Evitar permanecer por mas de 2 horas en una misma posición se recomienda, se recomienda alternar las posturas cada dos horas o cuando lo requiera.
Iniciar con la realización de pausas activas autoadministradas 2 veces al día y mantener una correcta higiene postural.  
Realizar orden y aseo en el puesto de trabajo para lograr tener mas espacio para realizar movimientos libres en miembros superiores.
Realizar formaciones enfocadas en la prevención del riesgo Biomecánico</t>
  </si>
  <si>
    <r>
      <t xml:space="preserve">
Estación de trabajo de frente a la mesa,  con uso de portátil, sin base y sin teclado portátil igual que el mouse, permitiéndole realizar flexión de cuello durante su jornada de trabajo, movimientos repetitivos en mano y dedos para la digitación, brazos a 90°, pies totalmente en el suelo. con una buena silla ergonómica en buen estado. Poco espacio que le permite movilizarse en su zona de trabajo, ya que tiene a los lados a 2 compañeros mas que comparten la misma zona de trabajo.
En cuanto a la carga mental se requiere concentración, atención continua y es minucioso para realizar las tareas.
La circulación del aire es buena.
</t>
    </r>
    <r>
      <rPr>
        <b/>
        <u/>
        <sz val="14"/>
        <color theme="1"/>
        <rFont val="Calibri"/>
        <family val="2"/>
        <scheme val="minor"/>
      </rPr>
      <t>Medidas del escritorio</t>
    </r>
    <r>
      <rPr>
        <sz val="14"/>
        <color theme="1"/>
        <rFont val="Calibri"/>
        <family val="2"/>
        <scheme val="minor"/>
      </rPr>
      <t xml:space="preserve">
Ancho: 60cm
Largo: 175 cm
Alto: 73 cm
</t>
    </r>
    <r>
      <rPr>
        <b/>
        <u/>
        <sz val="14"/>
        <color theme="1"/>
        <rFont val="Calibri"/>
        <family val="2"/>
        <scheme val="minor"/>
      </rPr>
      <t>Aspectos favorables</t>
    </r>
    <r>
      <rPr>
        <sz val="14"/>
        <color theme="1"/>
        <rFont val="Calibri"/>
        <family val="2"/>
        <scheme val="minor"/>
      </rPr>
      <t xml:space="preserve">
La silla cuenta con 5 puntos de apoyo en el suelo, que aportan estabilidad a la silla.
Altura del escritorio adecuada                                                                                                                                                                                                                                                                                                                          Organización de su puesto de trabajo para el correcto alcance de objetos.
Apoya pies que mantiene las rodillas a 90°
</t>
    </r>
  </si>
  <si>
    <t>Evitar permanecer por mas de 2 horas en una misma posición se recomienda continuar con la realización de pausas activas autoadministradas 2 veces al día y mantener una correcta higiene postural.  
Se recomiendo utilizar base para el portátil el  teclado debe de ir en frente del monitor en la misma superficie que el mouse.  La muñeca debe de ir alienada con el antebrazo sin desviaciones de la muñeca ni en extensión
Se recomienda utilizar par mouse planos sin almohadilla,  ya que al utilizar los par mouse con almohadilla se genera un apoyo de las muñeca lo que ocasiona presión sobre la cara inferior de ella, generando el riesgo de desarrollar síndrome del túnel carpiano.                                                                                                                                                                                                                    La distancia entre la mirada y la pantalla debe de ser entre  45 -60cm,   La altura de la pantalla debe de ser a la altura de los ojos
Mantener orden y aseo en el puesto de trabajo para lograr tener mas espacio para realizar movimientos libres.                                                                                                                                               Se recomiendo que el trabajador tenga un buen espacio para movilizarse en su silla ergonómica, para recoger objetos de un lado a otro en su zona de trabajo.
Realizar formaciones enfocadas en la prevención del riesgo Biomecánico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</si>
</sst>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_);_(* \(#,##0\);_(* &quot;-&quot;_);_(@_)"/>
  </numFmts>
  <fonts count="36" x14ac:knownFonts="1">
    <font>
      <sz val="11"/>
      <color theme="1"/>
      <name val="Calibri"/>
      <family val="2"/>
      <scheme val="minor"/>
    </font>
    <font>
      <sz val="11"/>
      <color rgb="FF000000"/>
      <name val="Calibri"/>
      <family val="2"/>
      <scheme val="minor"/>
    </font>
    <font>
      <b/>
      <sz val="14"/>
      <color rgb="FF000000"/>
      <name val="Calibri"/>
      <family val="2"/>
      <scheme val="minor"/>
    </font>
    <font>
      <b/>
      <sz val="12"/>
      <color rgb="FF000000"/>
      <name val="Calibri"/>
      <family val="2"/>
      <scheme val="minor"/>
    </font>
    <font>
      <sz val="12"/>
      <color rgb="FF000000"/>
      <name val="Calibri"/>
      <family val="2"/>
      <scheme val="minor"/>
    </font>
    <font>
      <b/>
      <sz val="12"/>
      <color theme="1"/>
      <name val="Calibri"/>
      <family val="2"/>
      <scheme val="minor"/>
    </font>
    <font>
      <b/>
      <i/>
      <sz val="12"/>
      <color rgb="FF000000"/>
      <name val="Calibri"/>
      <family val="2"/>
      <scheme val="minor"/>
    </font>
    <font>
      <sz val="16"/>
      <color rgb="FF000000"/>
      <name val="Calibri"/>
      <family val="2"/>
      <scheme val="minor"/>
    </font>
    <font>
      <b/>
      <sz val="11"/>
      <color rgb="FF000000"/>
      <name val="Calibri"/>
      <family val="2"/>
      <scheme val="minor"/>
    </font>
    <font>
      <b/>
      <sz val="11"/>
      <color theme="1"/>
      <name val="Calibri"/>
      <family val="2"/>
      <scheme val="minor"/>
    </font>
    <font>
      <sz val="11"/>
      <color theme="1"/>
      <name val="Calibri"/>
      <family val="2"/>
      <scheme val="minor"/>
    </font>
    <font>
      <sz val="12"/>
      <color theme="1"/>
      <name val="Calibri"/>
      <family val="2"/>
      <scheme val="minor"/>
    </font>
    <font>
      <b/>
      <sz val="11"/>
      <color theme="3"/>
      <name val="Calibri"/>
      <family val="2"/>
      <scheme val="minor"/>
    </font>
    <font>
      <b/>
      <sz val="10"/>
      <color theme="1"/>
      <name val="Arial"/>
      <family val="2"/>
    </font>
    <font>
      <b/>
      <sz val="8"/>
      <color theme="1"/>
      <name val="Arial"/>
      <family val="2"/>
    </font>
    <font>
      <b/>
      <sz val="12"/>
      <color theme="3"/>
      <name val="Arial"/>
      <family val="2"/>
    </font>
    <font>
      <b/>
      <sz val="14"/>
      <color theme="3"/>
      <name val="Arial"/>
      <family val="2"/>
    </font>
    <font>
      <sz val="12"/>
      <color theme="3"/>
      <name val="Arial"/>
      <family val="2"/>
    </font>
    <font>
      <sz val="10"/>
      <color theme="1"/>
      <name val="Arial"/>
      <family val="2"/>
    </font>
    <font>
      <sz val="8"/>
      <color rgb="FF000000"/>
      <name val="Arial"/>
      <family val="2"/>
    </font>
    <font>
      <b/>
      <sz val="15"/>
      <color theme="3"/>
      <name val="Calibri"/>
      <family val="2"/>
      <scheme val="minor"/>
    </font>
    <font>
      <sz val="12"/>
      <color theme="1"/>
      <name val="Arial"/>
      <family val="2"/>
    </font>
    <font>
      <sz val="8"/>
      <color theme="1"/>
      <name val="Arial"/>
      <family val="2"/>
    </font>
    <font>
      <sz val="14"/>
      <color theme="1"/>
      <name val="Calibri"/>
      <family val="2"/>
      <scheme val="minor"/>
    </font>
    <font>
      <b/>
      <u/>
      <sz val="14"/>
      <color theme="1"/>
      <name val="Calibri"/>
      <family val="2"/>
      <scheme val="minor"/>
    </font>
    <font>
      <sz val="11"/>
      <color theme="1"/>
      <name val="Arial"/>
      <family val="2"/>
    </font>
    <font>
      <b/>
      <sz val="12"/>
      <color theme="1"/>
      <name val="Arial"/>
      <family val="2"/>
    </font>
    <font>
      <b/>
      <sz val="14"/>
      <color theme="1"/>
      <name val="Arial"/>
      <family val="2"/>
    </font>
    <font>
      <sz val="12"/>
      <name val="Arial"/>
      <family val="2"/>
    </font>
    <font>
      <b/>
      <sz val="12"/>
      <name val="Arial"/>
      <family val="2"/>
    </font>
    <font>
      <b/>
      <sz val="14"/>
      <name val="Arial"/>
      <family val="2"/>
    </font>
    <font>
      <b/>
      <sz val="10"/>
      <name val="Arial"/>
      <family val="2"/>
    </font>
    <font>
      <b/>
      <sz val="15"/>
      <name val="Calibri"/>
      <family val="2"/>
      <scheme val="minor"/>
    </font>
    <font>
      <b/>
      <sz val="11"/>
      <name val="Arial"/>
      <family val="2"/>
    </font>
    <font>
      <sz val="11"/>
      <name val="Arial"/>
      <family val="2"/>
    </font>
    <font>
      <b/>
      <sz val="11"/>
      <name val="Calibri"/>
      <family val="2"/>
      <scheme val="minor"/>
    </font>
  </fonts>
  <fills count="17">
    <fill>
      <patternFill patternType="none"/>
    </fill>
    <fill>
      <patternFill patternType="gray125"/>
    </fill>
    <fill>
      <patternFill patternType="solid">
        <fgColor rgb="FFDBE6F1"/>
        <bgColor indexed="64"/>
      </patternFill>
    </fill>
    <fill>
      <patternFill patternType="solid">
        <fgColor rgb="FFFFFFFF"/>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5" tint="0.79998168889431442"/>
        <bgColor indexed="64"/>
      </patternFill>
    </fill>
    <fill>
      <patternFill patternType="solid">
        <fgColor theme="6" tint="0.39997558519241921"/>
        <bgColor indexed="64"/>
      </patternFill>
    </fill>
    <fill>
      <patternFill patternType="solid">
        <fgColor theme="0" tint="-0.249977111117893"/>
        <bgColor indexed="64"/>
      </patternFill>
    </fill>
    <fill>
      <patternFill patternType="solid">
        <fgColor theme="2" tint="-9.9978637043366805E-2"/>
        <bgColor indexed="64"/>
      </patternFill>
    </fill>
    <fill>
      <patternFill patternType="solid">
        <fgColor rgb="FF92D050"/>
        <bgColor indexed="64"/>
      </patternFill>
    </fill>
    <fill>
      <patternFill patternType="solid">
        <fgColor rgb="FFFF0000"/>
        <bgColor indexed="64"/>
      </patternFill>
    </fill>
    <fill>
      <patternFill patternType="solid">
        <fgColor theme="7" tint="0.79998168889431442"/>
        <bgColor indexed="64"/>
      </patternFill>
    </fill>
    <fill>
      <patternFill patternType="solid">
        <fgColor theme="3" tint="0.79998168889431442"/>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F1FEB0"/>
        <bgColor indexed="64"/>
      </patternFill>
    </fill>
  </fills>
  <borders count="6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bottom style="thin">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style="medium">
        <color indexed="64"/>
      </bottom>
      <diagonal/>
    </border>
    <border>
      <left style="medium">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bottom style="medium">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style="medium">
        <color indexed="64"/>
      </top>
      <bottom style="thin">
        <color indexed="64"/>
      </bottom>
      <diagonal/>
    </border>
    <border>
      <left/>
      <right style="medium">
        <color indexed="64"/>
      </right>
      <top style="medium">
        <color indexed="64"/>
      </top>
      <bottom style="medium">
        <color indexed="64"/>
      </bottom>
      <diagonal/>
    </border>
    <border>
      <left/>
      <right/>
      <top/>
      <bottom style="thin">
        <color indexed="64"/>
      </bottom>
      <diagonal/>
    </border>
    <border>
      <left/>
      <right style="medium">
        <color indexed="64"/>
      </right>
      <top/>
      <bottom/>
      <diagonal/>
    </border>
    <border>
      <left style="thin">
        <color indexed="64"/>
      </left>
      <right/>
      <top/>
      <bottom/>
      <diagonal/>
    </border>
    <border>
      <left/>
      <right style="medium">
        <color indexed="64"/>
      </right>
      <top style="thin">
        <color indexed="64"/>
      </top>
      <bottom style="thin">
        <color indexed="64"/>
      </bottom>
      <diagonal/>
    </border>
    <border>
      <left/>
      <right/>
      <top style="thin">
        <color indexed="64"/>
      </top>
      <bottom style="medium">
        <color indexed="64"/>
      </bottom>
      <diagonal/>
    </border>
    <border>
      <left/>
      <right/>
      <top/>
      <bottom style="thick">
        <color theme="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s>
  <cellStyleXfs count="4">
    <xf numFmtId="0" fontId="0" fillId="0" borderId="0"/>
    <xf numFmtId="164" fontId="10" fillId="0" borderId="0" applyFont="0" applyFill="0" applyBorder="0" applyAlignment="0" applyProtection="0"/>
    <xf numFmtId="0" fontId="12" fillId="0" borderId="0" applyNumberFormat="0" applyFill="0" applyBorder="0" applyAlignment="0" applyProtection="0"/>
    <xf numFmtId="0" fontId="20" fillId="0" borderId="43" applyNumberFormat="0" applyFill="0" applyAlignment="0" applyProtection="0"/>
  </cellStyleXfs>
  <cellXfs count="422">
    <xf numFmtId="0" fontId="0" fillId="0" borderId="0" xfId="0"/>
    <xf numFmtId="0" fontId="4" fillId="0" borderId="1" xfId="0" applyFont="1" applyBorder="1" applyAlignment="1">
      <alignment vertical="center" wrapText="1"/>
    </xf>
    <xf numFmtId="0" fontId="4" fillId="0" borderId="1" xfId="0" applyFont="1" applyBorder="1" applyAlignment="1">
      <alignment vertical="top" wrapText="1"/>
    </xf>
    <xf numFmtId="0" fontId="4" fillId="0" borderId="7" xfId="0" applyFont="1" applyBorder="1" applyAlignment="1">
      <alignment vertical="center" wrapText="1"/>
    </xf>
    <xf numFmtId="0" fontId="4" fillId="0" borderId="7" xfId="0" applyFont="1" applyBorder="1" applyAlignment="1">
      <alignment horizontal="center" vertical="center" wrapText="1"/>
    </xf>
    <xf numFmtId="0" fontId="4" fillId="0" borderId="8" xfId="0" applyFont="1" applyBorder="1" applyAlignment="1">
      <alignment vertical="top" wrapText="1"/>
    </xf>
    <xf numFmtId="0" fontId="6" fillId="0" borderId="7" xfId="0" applyFont="1" applyBorder="1" applyAlignment="1">
      <alignment horizontal="center" vertical="center" wrapText="1"/>
    </xf>
    <xf numFmtId="0" fontId="6" fillId="0" borderId="1" xfId="0" applyFont="1" applyBorder="1" applyAlignment="1">
      <alignment horizontal="center" vertical="center" wrapText="1"/>
    </xf>
    <xf numFmtId="0" fontId="3" fillId="0" borderId="0" xfId="0" applyFont="1" applyAlignment="1">
      <alignment horizontal="center" vertical="center" wrapText="1"/>
    </xf>
    <xf numFmtId="0" fontId="2" fillId="0" borderId="0" xfId="0" applyFont="1" applyAlignment="1">
      <alignment horizontal="center" vertical="center" wrapText="1"/>
    </xf>
    <xf numFmtId="0" fontId="4" fillId="0" borderId="0" xfId="0" applyFont="1" applyAlignment="1">
      <alignment horizontal="center" vertical="center" wrapText="1"/>
    </xf>
    <xf numFmtId="0" fontId="0" fillId="0" borderId="1" xfId="0" applyBorder="1"/>
    <xf numFmtId="0" fontId="3" fillId="5" borderId="1" xfId="0" applyFont="1" applyFill="1" applyBorder="1" applyAlignment="1">
      <alignment vertical="center" wrapText="1"/>
    </xf>
    <xf numFmtId="0" fontId="3" fillId="5" borderId="23" xfId="0" applyFont="1" applyFill="1" applyBorder="1" applyAlignment="1">
      <alignment horizontal="center" vertical="center" wrapText="1"/>
    </xf>
    <xf numFmtId="0" fontId="6" fillId="5" borderId="14" xfId="0" applyFont="1" applyFill="1" applyBorder="1" applyAlignment="1">
      <alignment vertical="center" wrapText="1"/>
    </xf>
    <xf numFmtId="0" fontId="6" fillId="5" borderId="1" xfId="0" applyFont="1" applyFill="1" applyBorder="1" applyAlignment="1">
      <alignment vertical="center" wrapText="1"/>
    </xf>
    <xf numFmtId="0" fontId="3" fillId="5" borderId="10" xfId="0" applyFont="1" applyFill="1" applyBorder="1" applyAlignment="1">
      <alignment vertical="center" wrapText="1"/>
    </xf>
    <xf numFmtId="0" fontId="6" fillId="5" borderId="5" xfId="0" applyFont="1" applyFill="1" applyBorder="1" applyAlignment="1">
      <alignment vertical="center" wrapText="1"/>
    </xf>
    <xf numFmtId="0" fontId="3" fillId="5" borderId="6" xfId="0" applyFont="1" applyFill="1" applyBorder="1" applyAlignment="1">
      <alignment horizontal="center" vertical="center" wrapText="1"/>
    </xf>
    <xf numFmtId="0" fontId="3" fillId="5" borderId="29" xfId="0" applyFont="1" applyFill="1" applyBorder="1" applyAlignment="1">
      <alignment horizontal="center" vertical="center" wrapText="1"/>
    </xf>
    <xf numFmtId="0" fontId="0" fillId="0" borderId="3" xfId="0" applyBorder="1"/>
    <xf numFmtId="0" fontId="3" fillId="5" borderId="5" xfId="0" applyFont="1" applyFill="1" applyBorder="1" applyAlignment="1">
      <alignment vertical="center" wrapText="1"/>
    </xf>
    <xf numFmtId="0" fontId="4" fillId="5" borderId="6" xfId="0" applyFont="1" applyFill="1" applyBorder="1" applyAlignment="1">
      <alignment vertical="center" wrapText="1"/>
    </xf>
    <xf numFmtId="0" fontId="7" fillId="5" borderId="8"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0" fillId="0" borderId="33" xfId="0" applyBorder="1"/>
    <xf numFmtId="0" fontId="1" fillId="0" borderId="1" xfId="0" applyFont="1" applyBorder="1" applyAlignment="1">
      <alignment horizontal="center" vertical="center" wrapText="1"/>
    </xf>
    <xf numFmtId="0" fontId="8" fillId="5" borderId="5" xfId="0" applyFont="1" applyFill="1" applyBorder="1" applyAlignment="1">
      <alignment horizontal="center" vertical="center" wrapText="1"/>
    </xf>
    <xf numFmtId="0" fontId="3" fillId="3" borderId="10" xfId="0" applyFont="1" applyFill="1" applyBorder="1" applyAlignment="1">
      <alignment horizontal="center" vertical="center" wrapText="1"/>
    </xf>
    <xf numFmtId="0" fontId="3" fillId="7" borderId="10" xfId="0" applyFont="1" applyFill="1" applyBorder="1" applyAlignment="1">
      <alignment vertical="center" wrapText="1"/>
    </xf>
    <xf numFmtId="0" fontId="0" fillId="0" borderId="0" xfId="0" applyAlignment="1">
      <alignment horizontal="center" vertical="center"/>
    </xf>
    <xf numFmtId="0" fontId="0" fillId="0" borderId="0" xfId="0" applyAlignment="1">
      <alignment horizontal="left" vertical="center" wrapText="1"/>
    </xf>
    <xf numFmtId="0" fontId="0" fillId="0" borderId="0" xfId="0" applyAlignment="1">
      <alignment vertical="center" wrapText="1"/>
    </xf>
    <xf numFmtId="0" fontId="0" fillId="8" borderId="1" xfId="0" applyFill="1" applyBorder="1" applyAlignment="1">
      <alignment vertical="center"/>
    </xf>
    <xf numFmtId="0" fontId="0" fillId="8" borderId="1" xfId="0" applyFill="1" applyBorder="1" applyAlignment="1">
      <alignment horizontal="center" vertical="center"/>
    </xf>
    <xf numFmtId="0" fontId="0" fillId="9" borderId="1" xfId="0" applyFill="1" applyBorder="1" applyAlignment="1">
      <alignment horizontal="center" vertical="center"/>
    </xf>
    <xf numFmtId="0" fontId="0" fillId="9" borderId="1" xfId="0" applyFill="1" applyBorder="1" applyAlignment="1">
      <alignment horizontal="center" vertical="center" wrapText="1"/>
    </xf>
    <xf numFmtId="0" fontId="0" fillId="0" borderId="1" xfId="0" applyBorder="1" applyAlignment="1">
      <alignment horizontal="center" vertical="center"/>
    </xf>
    <xf numFmtId="0" fontId="0" fillId="0" borderId="0" xfId="0" applyAlignment="1">
      <alignment vertical="center"/>
    </xf>
    <xf numFmtId="0" fontId="0" fillId="0" borderId="1" xfId="0" applyBorder="1" applyAlignment="1">
      <alignment horizontal="center" vertical="center" wrapText="1"/>
    </xf>
    <xf numFmtId="49" fontId="9" fillId="10" borderId="1" xfId="1" applyNumberFormat="1" applyFont="1" applyFill="1" applyBorder="1" applyAlignment="1">
      <alignment horizontal="center" vertical="center"/>
    </xf>
    <xf numFmtId="0" fontId="0" fillId="7" borderId="1" xfId="0" applyFill="1" applyBorder="1" applyAlignment="1">
      <alignment horizontal="center" vertical="center"/>
    </xf>
    <xf numFmtId="0" fontId="0" fillId="7" borderId="1" xfId="0" applyFill="1" applyBorder="1" applyAlignment="1">
      <alignment horizontal="center" vertical="center" wrapText="1"/>
    </xf>
    <xf numFmtId="0" fontId="3" fillId="5" borderId="36" xfId="0" applyFont="1" applyFill="1" applyBorder="1" applyAlignment="1">
      <alignment horizontal="center" vertical="center" wrapText="1"/>
    </xf>
    <xf numFmtId="0" fontId="4" fillId="0" borderId="13" xfId="0" applyFont="1" applyBorder="1" applyAlignment="1">
      <alignment horizontal="center" vertical="center" wrapText="1"/>
    </xf>
    <xf numFmtId="0" fontId="13" fillId="0" borderId="40" xfId="0" applyFont="1" applyBorder="1" applyAlignment="1">
      <alignment horizontal="left" vertical="center" wrapText="1"/>
    </xf>
    <xf numFmtId="0" fontId="13" fillId="0" borderId="0" xfId="0" applyFont="1" applyAlignment="1">
      <alignment horizontal="left" vertical="center" wrapText="1"/>
    </xf>
    <xf numFmtId="0" fontId="13" fillId="0" borderId="0" xfId="0" applyFont="1" applyAlignment="1">
      <alignment vertical="center" wrapText="1"/>
    </xf>
    <xf numFmtId="0" fontId="18" fillId="0" borderId="0" xfId="0" applyFont="1"/>
    <xf numFmtId="0" fontId="13" fillId="0" borderId="17" xfId="0" applyFont="1" applyBorder="1" applyAlignment="1">
      <alignment vertical="center" wrapText="1"/>
    </xf>
    <xf numFmtId="0" fontId="13" fillId="8" borderId="1" xfId="0" applyFont="1" applyFill="1" applyBorder="1" applyAlignment="1">
      <alignment horizontal="center" vertical="center"/>
    </xf>
    <xf numFmtId="0" fontId="13" fillId="8" borderId="2" xfId="0" applyFont="1" applyFill="1" applyBorder="1" applyAlignment="1">
      <alignment horizontal="center" vertical="center"/>
    </xf>
    <xf numFmtId="0" fontId="13" fillId="13" borderId="1" xfId="0" applyFont="1" applyFill="1" applyBorder="1" applyAlignment="1">
      <alignment horizontal="center" vertical="center" wrapText="1"/>
    </xf>
    <xf numFmtId="0" fontId="13" fillId="6" borderId="12" xfId="0" applyFont="1" applyFill="1" applyBorder="1" applyAlignment="1">
      <alignment horizontal="center" vertical="center" wrapText="1"/>
    </xf>
    <xf numFmtId="0" fontId="13" fillId="5" borderId="12" xfId="0" applyFont="1" applyFill="1" applyBorder="1" applyAlignment="1">
      <alignment horizontal="center" vertical="center" wrapText="1"/>
    </xf>
    <xf numFmtId="0" fontId="13" fillId="0" borderId="0" xfId="0" applyFont="1" applyAlignment="1">
      <alignment horizontal="center" vertical="center" wrapText="1"/>
    </xf>
    <xf numFmtId="0" fontId="13" fillId="6" borderId="17" xfId="0" applyFont="1" applyFill="1" applyBorder="1" applyAlignment="1">
      <alignment horizontal="center" vertical="center" wrapText="1"/>
    </xf>
    <xf numFmtId="0" fontId="13" fillId="5" borderId="1" xfId="0" applyFont="1" applyFill="1" applyBorder="1" applyAlignment="1">
      <alignment horizontal="center" vertical="center" wrapText="1"/>
    </xf>
    <xf numFmtId="0" fontId="13" fillId="16" borderId="1" xfId="0" applyFont="1" applyFill="1" applyBorder="1" applyAlignment="1">
      <alignment horizontal="center" vertical="center" wrapText="1"/>
    </xf>
    <xf numFmtId="0" fontId="18" fillId="0" borderId="1" xfId="0" applyFont="1" applyBorder="1" applyAlignment="1">
      <alignment horizontal="center" vertical="center"/>
    </xf>
    <xf numFmtId="3" fontId="18" fillId="0" borderId="1" xfId="0" applyNumberFormat="1" applyFont="1" applyBorder="1" applyAlignment="1">
      <alignment horizontal="center" vertical="center"/>
    </xf>
    <xf numFmtId="0" fontId="18" fillId="0" borderId="1" xfId="0" applyFont="1" applyBorder="1" applyAlignment="1">
      <alignment horizontal="center" vertical="center" wrapText="1"/>
    </xf>
    <xf numFmtId="0" fontId="18" fillId="6" borderId="12" xfId="0" applyFont="1" applyFill="1" applyBorder="1" applyAlignment="1">
      <alignment horizontal="center" vertical="center" wrapText="1"/>
    </xf>
    <xf numFmtId="0" fontId="18" fillId="5" borderId="12" xfId="0" applyFont="1" applyFill="1" applyBorder="1" applyAlignment="1">
      <alignment horizontal="center" vertical="center" wrapText="1"/>
    </xf>
    <xf numFmtId="0" fontId="13" fillId="11" borderId="1" xfId="0" applyFont="1" applyFill="1" applyBorder="1" applyAlignment="1">
      <alignment horizontal="center" vertical="center"/>
    </xf>
    <xf numFmtId="0" fontId="18" fillId="0" borderId="0" xfId="0" applyFont="1" applyAlignment="1">
      <alignment horizontal="center" vertical="center"/>
    </xf>
    <xf numFmtId="0" fontId="18" fillId="0" borderId="0" xfId="0" applyFont="1" applyAlignment="1">
      <alignment vertical="center"/>
    </xf>
    <xf numFmtId="0" fontId="18" fillId="0" borderId="0" xfId="0" applyFont="1" applyAlignment="1">
      <alignment vertical="center" wrapText="1"/>
    </xf>
    <xf numFmtId="0" fontId="18" fillId="0" borderId="0" xfId="0" applyFont="1" applyAlignment="1">
      <alignment wrapText="1"/>
    </xf>
    <xf numFmtId="0" fontId="18" fillId="0" borderId="0" xfId="0" applyFont="1" applyAlignment="1">
      <alignment horizontal="left" vertical="center" wrapText="1"/>
    </xf>
    <xf numFmtId="0" fontId="19" fillId="0" borderId="1" xfId="0" applyFont="1" applyBorder="1" applyAlignment="1">
      <alignment horizontal="center" vertical="center" wrapText="1"/>
    </xf>
    <xf numFmtId="0" fontId="14" fillId="14" borderId="1" xfId="0" applyFont="1" applyFill="1" applyBorder="1" applyAlignment="1">
      <alignment horizontal="center" vertical="center" wrapText="1"/>
    </xf>
    <xf numFmtId="0" fontId="13" fillId="6" borderId="34" xfId="0" applyFont="1" applyFill="1" applyBorder="1" applyAlignment="1">
      <alignment horizontal="center" vertical="center" wrapText="1"/>
    </xf>
    <xf numFmtId="0" fontId="18" fillId="6" borderId="1" xfId="0" applyFont="1" applyFill="1" applyBorder="1" applyAlignment="1">
      <alignment horizontal="center" vertical="center"/>
    </xf>
    <xf numFmtId="0" fontId="21" fillId="0" borderId="0" xfId="0" applyFont="1" applyAlignment="1">
      <alignment vertical="center"/>
    </xf>
    <xf numFmtId="0" fontId="21" fillId="0" borderId="0" xfId="0" applyFont="1"/>
    <xf numFmtId="0" fontId="21" fillId="0" borderId="0" xfId="0" applyFont="1" applyAlignment="1">
      <alignment horizontal="center" vertical="center"/>
    </xf>
    <xf numFmtId="0" fontId="17" fillId="0" borderId="1" xfId="2" applyFont="1" applyBorder="1"/>
    <xf numFmtId="0" fontId="17" fillId="0" borderId="1" xfId="2" applyFont="1" applyBorder="1" applyAlignment="1">
      <alignment vertical="center"/>
    </xf>
    <xf numFmtId="0" fontId="17" fillId="0" borderId="1" xfId="2" applyFont="1" applyBorder="1" applyAlignment="1">
      <alignment horizontal="center" vertical="center"/>
    </xf>
    <xf numFmtId="0" fontId="17" fillId="0" borderId="1" xfId="2" applyFont="1" applyBorder="1" applyAlignment="1">
      <alignment vertical="top" wrapText="1"/>
    </xf>
    <xf numFmtId="0" fontId="17" fillId="0" borderId="1" xfId="2" applyFont="1" applyBorder="1" applyAlignment="1">
      <alignment vertical="center" wrapText="1"/>
    </xf>
    <xf numFmtId="0" fontId="14" fillId="13" borderId="1" xfId="0" applyFont="1" applyFill="1" applyBorder="1" applyAlignment="1">
      <alignment horizontal="center" vertical="center" wrapText="1"/>
    </xf>
    <xf numFmtId="0" fontId="14" fillId="13" borderId="12" xfId="0" applyFont="1" applyFill="1" applyBorder="1" applyAlignment="1">
      <alignment horizontal="center" vertical="center" wrapText="1"/>
    </xf>
    <xf numFmtId="0" fontId="14" fillId="6" borderId="12" xfId="0" applyFont="1" applyFill="1" applyBorder="1" applyAlignment="1">
      <alignment horizontal="center" vertical="center" wrapText="1"/>
    </xf>
    <xf numFmtId="0" fontId="14" fillId="5" borderId="12" xfId="0" applyFont="1" applyFill="1" applyBorder="1" applyAlignment="1">
      <alignment horizontal="center" vertical="center" wrapText="1"/>
    </xf>
    <xf numFmtId="0" fontId="19" fillId="14" borderId="8" xfId="0" applyFont="1" applyFill="1" applyBorder="1" applyAlignment="1">
      <alignment horizontal="center" vertical="center" wrapText="1"/>
    </xf>
    <xf numFmtId="0" fontId="22" fillId="0" borderId="1" xfId="0" applyFont="1" applyBorder="1" applyAlignment="1">
      <alignment horizontal="center" vertical="center" wrapText="1"/>
    </xf>
    <xf numFmtId="0" fontId="22" fillId="14" borderId="1" xfId="0" applyFont="1" applyFill="1" applyBorder="1" applyAlignment="1">
      <alignment horizontal="center" vertical="center" wrapText="1"/>
    </xf>
    <xf numFmtId="0" fontId="19" fillId="14" borderId="1" xfId="0" applyFont="1" applyFill="1" applyBorder="1" applyAlignment="1">
      <alignment horizontal="center" vertical="center" wrapText="1"/>
    </xf>
    <xf numFmtId="0" fontId="14" fillId="5" borderId="1" xfId="0" applyFont="1" applyFill="1" applyBorder="1" applyAlignment="1">
      <alignment horizontal="center" vertical="center" wrapText="1"/>
    </xf>
    <xf numFmtId="0" fontId="14" fillId="16" borderId="1" xfId="0" applyFont="1" applyFill="1" applyBorder="1" applyAlignment="1">
      <alignment horizontal="center" vertical="center" wrapText="1"/>
    </xf>
    <xf numFmtId="0" fontId="14" fillId="0" borderId="0" xfId="0" applyFont="1" applyAlignment="1">
      <alignment horizontal="center" vertical="center" wrapText="1"/>
    </xf>
    <xf numFmtId="0" fontId="19" fillId="0" borderId="12" xfId="0" applyFont="1" applyBorder="1" applyAlignment="1">
      <alignment horizontal="center" vertical="center" wrapText="1"/>
    </xf>
    <xf numFmtId="0" fontId="14" fillId="15" borderId="1" xfId="0" applyFont="1" applyFill="1" applyBorder="1" applyAlignment="1">
      <alignment horizontal="center" vertical="center" wrapText="1"/>
    </xf>
    <xf numFmtId="0" fontId="18" fillId="0" borderId="0" xfId="0" applyFont="1" applyAlignment="1">
      <alignment horizontal="center" vertical="center" wrapText="1"/>
    </xf>
    <xf numFmtId="0" fontId="13" fillId="11" borderId="1" xfId="0" applyFont="1" applyFill="1" applyBorder="1" applyAlignment="1">
      <alignment horizontal="center" vertical="center" wrapText="1"/>
    </xf>
    <xf numFmtId="0" fontId="15" fillId="0" borderId="1" xfId="2" applyFont="1" applyBorder="1" applyAlignment="1">
      <alignment horizontal="center" vertical="center" wrapText="1"/>
    </xf>
    <xf numFmtId="0" fontId="18" fillId="0" borderId="14" xfId="0" applyFont="1" applyBorder="1" applyAlignment="1">
      <alignment horizontal="center" vertical="center" wrapText="1"/>
    </xf>
    <xf numFmtId="0" fontId="13" fillId="11" borderId="14" xfId="0" applyFont="1" applyFill="1" applyBorder="1" applyAlignment="1">
      <alignment horizontal="center" vertical="center" wrapText="1"/>
    </xf>
    <xf numFmtId="0" fontId="17" fillId="14" borderId="1" xfId="2" applyFont="1" applyFill="1" applyBorder="1" applyAlignment="1">
      <alignment horizontal="center" vertical="center"/>
    </xf>
    <xf numFmtId="0" fontId="17" fillId="0" borderId="1" xfId="2" applyFont="1" applyBorder="1" applyAlignment="1">
      <alignment horizontal="left" vertical="top" wrapText="1"/>
    </xf>
    <xf numFmtId="0" fontId="15" fillId="14" borderId="1" xfId="2" applyFont="1" applyFill="1" applyBorder="1" applyAlignment="1">
      <alignment horizontal="center" vertical="center"/>
    </xf>
    <xf numFmtId="0" fontId="15" fillId="14" borderId="1" xfId="2" applyFont="1" applyFill="1" applyBorder="1" applyAlignment="1">
      <alignment horizontal="center"/>
    </xf>
    <xf numFmtId="0" fontId="17" fillId="0" borderId="1" xfId="2" applyFont="1" applyBorder="1" applyAlignment="1">
      <alignment horizontal="left" vertical="center" wrapText="1"/>
    </xf>
    <xf numFmtId="0" fontId="15" fillId="15" borderId="1" xfId="2" applyFont="1" applyFill="1" applyBorder="1" applyAlignment="1">
      <alignment horizontal="center" vertical="center" wrapText="1"/>
    </xf>
    <xf numFmtId="0" fontId="13" fillId="8"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3" fillId="0" borderId="10" xfId="0" applyFont="1" applyBorder="1" applyAlignment="1">
      <alignment horizontal="center" vertical="center" wrapText="1"/>
    </xf>
    <xf numFmtId="0" fontId="3" fillId="5" borderId="1" xfId="0" applyFont="1" applyFill="1" applyBorder="1" applyAlignment="1">
      <alignment horizontal="center" vertical="center" wrapText="1"/>
    </xf>
    <xf numFmtId="0" fontId="3" fillId="5" borderId="9" xfId="0" applyFont="1" applyFill="1" applyBorder="1" applyAlignment="1">
      <alignment horizontal="center" vertical="center" wrapText="1"/>
    </xf>
    <xf numFmtId="0" fontId="3" fillId="5" borderId="10" xfId="0" applyFont="1" applyFill="1" applyBorder="1" applyAlignment="1">
      <alignment horizontal="center" vertical="center" wrapText="1"/>
    </xf>
    <xf numFmtId="0" fontId="3" fillId="7" borderId="10" xfId="0" applyFont="1" applyFill="1" applyBorder="1" applyAlignment="1">
      <alignment horizontal="center" vertical="center" wrapText="1"/>
    </xf>
    <xf numFmtId="0" fontId="3" fillId="5" borderId="14" xfId="0" applyFont="1" applyFill="1" applyBorder="1" applyAlignment="1">
      <alignment horizontal="center" vertical="center" wrapText="1"/>
    </xf>
    <xf numFmtId="0" fontId="3" fillId="5" borderId="5" xfId="0" applyFont="1" applyFill="1" applyBorder="1" applyAlignment="1">
      <alignment horizontal="center" vertical="center" wrapText="1"/>
    </xf>
    <xf numFmtId="0" fontId="17" fillId="0" borderId="7" xfId="2" applyFont="1" applyBorder="1" applyAlignment="1">
      <alignment horizontal="left" vertical="center" wrapText="1"/>
    </xf>
    <xf numFmtId="0" fontId="4" fillId="0" borderId="8" xfId="0" applyFont="1" applyBorder="1" applyAlignment="1">
      <alignment horizontal="center" vertical="center" wrapText="1"/>
    </xf>
    <xf numFmtId="0" fontId="0" fillId="0" borderId="1" xfId="0" applyBorder="1" applyAlignment="1">
      <alignment horizontal="center"/>
    </xf>
    <xf numFmtId="0" fontId="17" fillId="0" borderId="10" xfId="2" applyFont="1" applyBorder="1" applyAlignment="1">
      <alignment horizontal="left" wrapText="1"/>
    </xf>
    <xf numFmtId="0" fontId="4" fillId="0" borderId="1" xfId="0" applyFont="1" applyBorder="1" applyAlignment="1">
      <alignment horizontal="center" vertical="top" wrapText="1"/>
    </xf>
    <xf numFmtId="0" fontId="0" fillId="0" borderId="0" xfId="0" applyAlignment="1">
      <alignment horizontal="center"/>
    </xf>
    <xf numFmtId="0" fontId="3" fillId="0" borderId="19" xfId="0" applyFont="1" applyBorder="1" applyAlignment="1">
      <alignment horizontal="center" vertical="center" wrapText="1"/>
    </xf>
    <xf numFmtId="0" fontId="3" fillId="3" borderId="19" xfId="0" applyFont="1" applyFill="1" applyBorder="1" applyAlignment="1">
      <alignment horizontal="center" vertical="center" wrapText="1"/>
    </xf>
    <xf numFmtId="0" fontId="4" fillId="0" borderId="15" xfId="0" applyFont="1" applyBorder="1" applyAlignment="1">
      <alignment horizontal="center" vertical="center" wrapText="1"/>
    </xf>
    <xf numFmtId="0" fontId="25" fillId="0" borderId="14" xfId="0" applyFont="1" applyBorder="1" applyAlignment="1">
      <alignment horizontal="left" vertical="center" wrapText="1"/>
    </xf>
    <xf numFmtId="0" fontId="26" fillId="0" borderId="7" xfId="2" applyFont="1" applyBorder="1" applyAlignment="1">
      <alignment horizontal="left" vertical="center" wrapText="1"/>
    </xf>
    <xf numFmtId="0" fontId="26" fillId="0" borderId="1" xfId="2" applyFont="1" applyBorder="1" applyAlignment="1">
      <alignment horizontal="left" vertical="center" wrapText="1"/>
    </xf>
    <xf numFmtId="0" fontId="21" fillId="0" borderId="1" xfId="2" applyFont="1" applyBorder="1" applyAlignment="1">
      <alignment horizontal="left" vertical="center" wrapText="1"/>
    </xf>
    <xf numFmtId="0" fontId="26" fillId="0" borderId="10" xfId="2" applyFont="1" applyBorder="1" applyAlignment="1">
      <alignment horizontal="left" vertical="center" wrapText="1"/>
    </xf>
    <xf numFmtId="0" fontId="13" fillId="0" borderId="1" xfId="0" applyFont="1" applyBorder="1" applyAlignment="1">
      <alignment vertical="center" wrapText="1"/>
    </xf>
    <xf numFmtId="0" fontId="4" fillId="0" borderId="1" xfId="0" applyFont="1" applyBorder="1" applyAlignment="1">
      <alignment horizontal="left" vertical="center" wrapText="1"/>
    </xf>
    <xf numFmtId="0" fontId="29" fillId="0" borderId="7" xfId="2" applyFont="1" applyBorder="1" applyAlignment="1">
      <alignment horizontal="left" vertical="center" wrapText="1"/>
    </xf>
    <xf numFmtId="0" fontId="29" fillId="0" borderId="1" xfId="2" applyFont="1" applyBorder="1" applyAlignment="1">
      <alignment horizontal="left" vertical="center" wrapText="1"/>
    </xf>
    <xf numFmtId="0" fontId="28" fillId="0" borderId="1" xfId="2" applyFont="1" applyBorder="1" applyAlignment="1">
      <alignment horizontal="left" vertical="center" wrapText="1"/>
    </xf>
    <xf numFmtId="0" fontId="29" fillId="0" borderId="10" xfId="2" applyFont="1" applyBorder="1" applyAlignment="1">
      <alignment horizontal="left" vertical="center" wrapText="1"/>
    </xf>
    <xf numFmtId="0" fontId="0" fillId="0" borderId="3" xfId="0" applyBorder="1" applyAlignment="1">
      <alignment horizontal="center"/>
    </xf>
    <xf numFmtId="0" fontId="4" fillId="5" borderId="6" xfId="0" applyFont="1" applyFill="1" applyBorder="1" applyAlignment="1">
      <alignment horizontal="center" vertical="center" wrapText="1"/>
    </xf>
    <xf numFmtId="0" fontId="0" fillId="0" borderId="33" xfId="0" applyBorder="1" applyAlignment="1">
      <alignment horizontal="center"/>
    </xf>
    <xf numFmtId="0" fontId="4" fillId="0" borderId="8" xfId="0" applyFont="1" applyBorder="1" applyAlignment="1">
      <alignment horizontal="center" vertical="top" wrapText="1"/>
    </xf>
    <xf numFmtId="0" fontId="29" fillId="0" borderId="10" xfId="2" applyFont="1" applyBorder="1" applyAlignment="1">
      <alignment horizontal="left" wrapText="1"/>
    </xf>
    <xf numFmtId="0" fontId="29" fillId="0" borderId="1" xfId="2" applyFont="1" applyBorder="1" applyAlignment="1">
      <alignment horizontal="center" vertical="center" wrapText="1"/>
    </xf>
    <xf numFmtId="0" fontId="4" fillId="5" borderId="8" xfId="0" applyFont="1" applyFill="1" applyBorder="1" applyAlignment="1">
      <alignment horizontal="center" vertical="center" wrapText="1"/>
    </xf>
    <xf numFmtId="0" fontId="6" fillId="5" borderId="14"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29" fillId="0" borderId="7" xfId="2" applyFont="1" applyBorder="1" applyAlignment="1">
      <alignment vertical="center" wrapText="1"/>
    </xf>
    <xf numFmtId="0" fontId="29" fillId="0" borderId="1" xfId="2" applyFont="1" applyBorder="1" applyAlignment="1">
      <alignment vertical="center" wrapText="1"/>
    </xf>
    <xf numFmtId="0" fontId="28" fillId="0" borderId="1" xfId="2" applyFont="1" applyBorder="1" applyAlignment="1">
      <alignment vertical="center" wrapText="1"/>
    </xf>
    <xf numFmtId="0" fontId="29" fillId="0" borderId="10" xfId="2" applyFont="1" applyBorder="1" applyAlignment="1">
      <alignment vertical="center" wrapText="1"/>
    </xf>
    <xf numFmtId="0" fontId="3" fillId="5" borderId="9" xfId="0" applyFont="1" applyFill="1" applyBorder="1" applyAlignment="1">
      <alignment horizontal="left" vertical="center" wrapText="1"/>
    </xf>
    <xf numFmtId="0" fontId="18" fillId="0" borderId="19" xfId="0" applyFont="1" applyBorder="1" applyAlignment="1">
      <alignment horizontal="center" vertical="center" wrapText="1"/>
    </xf>
    <xf numFmtId="0" fontId="13" fillId="11" borderId="19" xfId="0" applyFont="1" applyFill="1" applyBorder="1" applyAlignment="1">
      <alignment horizontal="center" vertical="center" wrapText="1"/>
    </xf>
    <xf numFmtId="0" fontId="15" fillId="0" borderId="19" xfId="2" applyFont="1" applyBorder="1" applyAlignment="1">
      <alignment horizontal="center" vertical="center" wrapText="1"/>
    </xf>
    <xf numFmtId="0" fontId="15" fillId="0" borderId="14" xfId="2" applyFont="1" applyBorder="1" applyAlignment="1">
      <alignment horizontal="center" vertical="center" wrapText="1"/>
    </xf>
    <xf numFmtId="0" fontId="31" fillId="14" borderId="47" xfId="2" applyFont="1" applyFill="1" applyBorder="1" applyAlignment="1">
      <alignment horizontal="center" vertical="center" wrapText="1"/>
    </xf>
    <xf numFmtId="0" fontId="31" fillId="14" borderId="35" xfId="2" applyFont="1" applyFill="1" applyBorder="1" applyAlignment="1">
      <alignment horizontal="center" vertical="center" wrapText="1"/>
    </xf>
    <xf numFmtId="0" fontId="31" fillId="14" borderId="48" xfId="2" applyFont="1" applyFill="1" applyBorder="1" applyAlignment="1">
      <alignment horizontal="center" vertical="center" wrapText="1"/>
    </xf>
    <xf numFmtId="0" fontId="29" fillId="0" borderId="19" xfId="2" applyFont="1" applyBorder="1" applyAlignment="1">
      <alignment horizontal="center" vertical="center" wrapText="1"/>
    </xf>
    <xf numFmtId="0" fontId="29" fillId="0" borderId="14" xfId="2" applyFont="1" applyBorder="1" applyAlignment="1">
      <alignment horizontal="center" vertical="center" wrapText="1"/>
    </xf>
    <xf numFmtId="0" fontId="32" fillId="14" borderId="1" xfId="3" applyFont="1" applyFill="1" applyBorder="1" applyAlignment="1">
      <alignment horizontal="center" vertical="center" wrapText="1"/>
    </xf>
    <xf numFmtId="0" fontId="25" fillId="0" borderId="19" xfId="0" applyFont="1" applyBorder="1" applyAlignment="1">
      <alignment horizontal="left" vertical="center" wrapText="1"/>
    </xf>
    <xf numFmtId="0" fontId="25" fillId="0" borderId="0" xfId="0" applyFont="1" applyAlignment="1">
      <alignment horizontal="center" vertical="center" wrapText="1"/>
    </xf>
    <xf numFmtId="0" fontId="25" fillId="0" borderId="1" xfId="0" applyFont="1" applyBorder="1" applyAlignment="1">
      <alignment horizontal="left" vertical="center" wrapText="1"/>
    </xf>
    <xf numFmtId="0" fontId="25" fillId="0" borderId="1" xfId="0" applyFont="1" applyBorder="1" applyAlignment="1">
      <alignment horizontal="center" vertical="center" wrapText="1"/>
    </xf>
    <xf numFmtId="0" fontId="34" fillId="0" borderId="1" xfId="0" applyFont="1" applyBorder="1" applyAlignment="1">
      <alignment horizontal="left" vertical="center" wrapText="1"/>
    </xf>
    <xf numFmtId="0" fontId="35" fillId="14" borderId="1" xfId="3" applyFont="1" applyFill="1" applyBorder="1" applyAlignment="1">
      <alignment horizontal="center" vertical="center" wrapText="1"/>
    </xf>
    <xf numFmtId="0" fontId="3" fillId="5" borderId="14" xfId="0" applyFont="1" applyFill="1" applyBorder="1" applyAlignment="1">
      <alignment vertical="center" wrapText="1"/>
    </xf>
    <xf numFmtId="0" fontId="7" fillId="5" borderId="23" xfId="0" applyFont="1" applyFill="1" applyBorder="1" applyAlignment="1">
      <alignment horizontal="center" vertical="center" wrapText="1"/>
    </xf>
    <xf numFmtId="0" fontId="4" fillId="5" borderId="23" xfId="0" applyFont="1" applyFill="1" applyBorder="1" applyAlignment="1">
      <alignment vertical="center" wrapText="1"/>
    </xf>
    <xf numFmtId="0" fontId="3" fillId="5" borderId="45" xfId="0" applyFont="1" applyFill="1" applyBorder="1" applyAlignment="1">
      <alignment horizontal="center" vertical="center" wrapText="1"/>
    </xf>
    <xf numFmtId="0" fontId="8" fillId="5" borderId="45" xfId="0" applyFont="1" applyFill="1" applyBorder="1" applyAlignment="1">
      <alignment horizontal="center" vertical="center" wrapText="1"/>
    </xf>
    <xf numFmtId="0" fontId="3" fillId="5" borderId="55" xfId="0" applyFont="1" applyFill="1" applyBorder="1" applyAlignment="1">
      <alignment horizontal="center" vertical="center" wrapText="1"/>
    </xf>
    <xf numFmtId="0" fontId="3" fillId="0" borderId="57" xfId="0" applyFont="1" applyBorder="1" applyAlignment="1">
      <alignment horizontal="center" vertical="center" wrapText="1"/>
    </xf>
    <xf numFmtId="0" fontId="3" fillId="3" borderId="57" xfId="0" applyFont="1" applyFill="1" applyBorder="1" applyAlignment="1">
      <alignment horizontal="center" vertical="center" wrapText="1"/>
    </xf>
    <xf numFmtId="0" fontId="4" fillId="0" borderId="58" xfId="0" applyFont="1" applyBorder="1" applyAlignment="1">
      <alignment horizontal="center" vertical="center" wrapText="1"/>
    </xf>
    <xf numFmtId="0" fontId="9" fillId="6" borderId="1" xfId="0" applyFont="1" applyFill="1" applyBorder="1" applyAlignment="1">
      <alignment horizontal="center" vertical="center" wrapText="1"/>
    </xf>
    <xf numFmtId="0" fontId="0" fillId="0" borderId="0" xfId="0" applyAlignment="1">
      <alignment horizontal="center" vertical="center"/>
    </xf>
    <xf numFmtId="0" fontId="9" fillId="5" borderId="1" xfId="0" applyFont="1" applyFill="1" applyBorder="1" applyAlignment="1">
      <alignment horizontal="center" vertical="center" wrapText="1"/>
    </xf>
    <xf numFmtId="0" fontId="0" fillId="5" borderId="1" xfId="0" applyFill="1" applyBorder="1" applyAlignment="1">
      <alignment horizontal="center" vertical="center" wrapText="1"/>
    </xf>
    <xf numFmtId="0" fontId="9" fillId="5" borderId="12" xfId="0" applyFont="1" applyFill="1" applyBorder="1" applyAlignment="1">
      <alignment horizontal="center" vertical="center" wrapText="1"/>
    </xf>
    <xf numFmtId="0" fontId="9" fillId="5" borderId="34" xfId="0" applyFont="1" applyFill="1" applyBorder="1" applyAlignment="1">
      <alignment horizontal="center" vertical="center" wrapText="1"/>
    </xf>
    <xf numFmtId="0" fontId="9" fillId="5" borderId="2" xfId="0" applyFont="1" applyFill="1" applyBorder="1" applyAlignment="1">
      <alignment horizontal="center" vertical="center" wrapText="1"/>
    </xf>
    <xf numFmtId="0" fontId="9" fillId="6" borderId="12" xfId="0" applyFont="1" applyFill="1" applyBorder="1" applyAlignment="1">
      <alignment horizontal="center" vertical="center" wrapText="1"/>
    </xf>
    <xf numFmtId="0" fontId="9" fillId="6" borderId="34" xfId="0" applyFont="1" applyFill="1" applyBorder="1" applyAlignment="1">
      <alignment horizontal="center" vertical="center" wrapText="1"/>
    </xf>
    <xf numFmtId="0" fontId="9" fillId="6" borderId="2" xfId="0" applyFont="1" applyFill="1" applyBorder="1" applyAlignment="1">
      <alignment horizontal="center" vertical="center" wrapText="1"/>
    </xf>
    <xf numFmtId="0" fontId="9" fillId="6" borderId="19" xfId="0" applyFont="1" applyFill="1" applyBorder="1" applyAlignment="1">
      <alignment horizontal="center" vertical="center" wrapText="1"/>
    </xf>
    <xf numFmtId="0" fontId="9" fillId="6" borderId="35" xfId="0" applyFont="1" applyFill="1" applyBorder="1" applyAlignment="1">
      <alignment horizontal="center" vertical="center" wrapText="1"/>
    </xf>
    <xf numFmtId="0" fontId="9" fillId="6" borderId="14" xfId="0" applyFont="1" applyFill="1" applyBorder="1" applyAlignment="1">
      <alignment horizontal="center" vertical="center" wrapText="1"/>
    </xf>
    <xf numFmtId="0" fontId="0" fillId="0" borderId="1" xfId="0" applyBorder="1" applyAlignment="1">
      <alignment horizontal="center" vertical="center" wrapText="1"/>
    </xf>
    <xf numFmtId="0" fontId="9" fillId="11" borderId="1" xfId="0" applyFont="1" applyFill="1" applyBorder="1" applyAlignment="1">
      <alignment horizontal="center" vertical="center"/>
    </xf>
    <xf numFmtId="0" fontId="17" fillId="0" borderId="34" xfId="2" applyFont="1" applyBorder="1" applyAlignment="1">
      <alignment horizontal="center"/>
    </xf>
    <xf numFmtId="0" fontId="17" fillId="14" borderId="1" xfId="2" applyFont="1" applyFill="1" applyBorder="1" applyAlignment="1">
      <alignment horizontal="center" vertical="center"/>
    </xf>
    <xf numFmtId="0" fontId="15" fillId="15" borderId="19" xfId="2" applyFont="1" applyFill="1" applyBorder="1" applyAlignment="1">
      <alignment horizontal="center" vertical="center"/>
    </xf>
    <xf numFmtId="0" fontId="15" fillId="15" borderId="14" xfId="2" applyFont="1" applyFill="1" applyBorder="1" applyAlignment="1">
      <alignment horizontal="center" vertical="center"/>
    </xf>
    <xf numFmtId="0" fontId="27" fillId="15" borderId="1" xfId="2" applyFont="1" applyFill="1" applyBorder="1" applyAlignment="1">
      <alignment horizontal="center" vertical="center"/>
    </xf>
    <xf numFmtId="0" fontId="17" fillId="0" borderId="1" xfId="2" applyFont="1" applyBorder="1" applyAlignment="1">
      <alignment horizontal="left" vertical="top" wrapText="1"/>
    </xf>
    <xf numFmtId="0" fontId="17" fillId="0" borderId="1" xfId="2" applyFont="1" applyBorder="1" applyAlignment="1">
      <alignment horizontal="center"/>
    </xf>
    <xf numFmtId="0" fontId="15" fillId="14" borderId="1" xfId="2" applyFont="1" applyFill="1" applyBorder="1" applyAlignment="1">
      <alignment horizontal="center" vertical="center"/>
    </xf>
    <xf numFmtId="0" fontId="15" fillId="14" borderId="1" xfId="2" applyFont="1" applyFill="1" applyBorder="1" applyAlignment="1">
      <alignment horizontal="center"/>
    </xf>
    <xf numFmtId="0" fontId="17" fillId="0" borderId="1" xfId="2" applyFont="1" applyBorder="1" applyAlignment="1">
      <alignment horizontal="left" vertical="center" wrapText="1"/>
    </xf>
    <xf numFmtId="0" fontId="17" fillId="14" borderId="1" xfId="2" applyFont="1" applyFill="1" applyBorder="1" applyAlignment="1">
      <alignment horizontal="center"/>
    </xf>
    <xf numFmtId="0" fontId="15" fillId="15" borderId="1" xfId="2" applyFont="1" applyFill="1" applyBorder="1" applyAlignment="1">
      <alignment horizontal="center" vertical="center" wrapText="1"/>
    </xf>
    <xf numFmtId="0" fontId="17" fillId="0" borderId="1" xfId="2" applyFont="1" applyBorder="1" applyAlignment="1">
      <alignment horizontal="center" wrapText="1"/>
    </xf>
    <xf numFmtId="0" fontId="17" fillId="15" borderId="1" xfId="2" applyFont="1" applyFill="1" applyBorder="1" applyAlignment="1">
      <alignment horizontal="center" vertical="center" wrapText="1"/>
    </xf>
    <xf numFmtId="0" fontId="13" fillId="8" borderId="12" xfId="0" applyFont="1" applyFill="1" applyBorder="1" applyAlignment="1">
      <alignment horizontal="center" vertical="center" wrapText="1"/>
    </xf>
    <xf numFmtId="0" fontId="13" fillId="8" borderId="34" xfId="0" applyFont="1" applyFill="1" applyBorder="1" applyAlignment="1">
      <alignment horizontal="center" vertical="center" wrapText="1"/>
    </xf>
    <xf numFmtId="0" fontId="13" fillId="15" borderId="12" xfId="0" applyFont="1" applyFill="1" applyBorder="1" applyAlignment="1">
      <alignment horizontal="center" vertical="center" wrapText="1"/>
    </xf>
    <xf numFmtId="0" fontId="13" fillId="15" borderId="34" xfId="0" applyFont="1" applyFill="1" applyBorder="1" applyAlignment="1">
      <alignment horizontal="center" vertical="center" wrapText="1"/>
    </xf>
    <xf numFmtId="0" fontId="13" fillId="14" borderId="12" xfId="0" applyFont="1" applyFill="1" applyBorder="1" applyAlignment="1">
      <alignment horizontal="center" vertical="center" wrapText="1"/>
    </xf>
    <xf numFmtId="0" fontId="13" fillId="14" borderId="34" xfId="0" applyFont="1" applyFill="1" applyBorder="1" applyAlignment="1">
      <alignment horizontal="center" vertical="center" wrapText="1"/>
    </xf>
    <xf numFmtId="0" fontId="13" fillId="14" borderId="2" xfId="0" applyFont="1" applyFill="1" applyBorder="1" applyAlignment="1">
      <alignment horizontal="center" vertical="center" wrapText="1"/>
    </xf>
    <xf numFmtId="0" fontId="13" fillId="15" borderId="17" xfId="0" applyFont="1" applyFill="1" applyBorder="1" applyAlignment="1">
      <alignment horizontal="center" vertical="center" wrapText="1"/>
    </xf>
    <xf numFmtId="0" fontId="13" fillId="15" borderId="38" xfId="0" applyFont="1" applyFill="1" applyBorder="1" applyAlignment="1">
      <alignment horizontal="center" vertical="center" wrapText="1"/>
    </xf>
    <xf numFmtId="0" fontId="13" fillId="8" borderId="1" xfId="0" applyFont="1" applyFill="1" applyBorder="1" applyAlignment="1">
      <alignment horizontal="center" vertical="center" wrapText="1"/>
    </xf>
    <xf numFmtId="0" fontId="13" fillId="14" borderId="1" xfId="0" applyFont="1" applyFill="1" applyBorder="1" applyAlignment="1">
      <alignment horizontal="center" vertical="center" wrapText="1"/>
    </xf>
    <xf numFmtId="0" fontId="13" fillId="15" borderId="2" xfId="0" applyFont="1" applyFill="1" applyBorder="1" applyAlignment="1">
      <alignment horizontal="center" vertical="center" wrapText="1"/>
    </xf>
    <xf numFmtId="0" fontId="13" fillId="8" borderId="2" xfId="0" applyFont="1" applyFill="1" applyBorder="1" applyAlignment="1">
      <alignment horizontal="center" vertical="center" wrapText="1"/>
    </xf>
    <xf numFmtId="0" fontId="13" fillId="0" borderId="12" xfId="0" applyFont="1" applyBorder="1" applyAlignment="1">
      <alignment horizontal="center" vertical="center" wrapText="1"/>
    </xf>
    <xf numFmtId="0" fontId="13" fillId="0" borderId="2" xfId="0" applyFont="1" applyBorder="1" applyAlignment="1">
      <alignment horizontal="center" vertical="center" wrapText="1"/>
    </xf>
    <xf numFmtId="14" fontId="13" fillId="0" borderId="12" xfId="0" applyNumberFormat="1" applyFont="1" applyBorder="1" applyAlignment="1">
      <alignment horizontal="center" vertical="center" wrapText="1"/>
    </xf>
    <xf numFmtId="14" fontId="13" fillId="0" borderId="2" xfId="0" applyNumberFormat="1" applyFont="1" applyBorder="1" applyAlignment="1">
      <alignment horizontal="center" vertical="center" wrapText="1"/>
    </xf>
    <xf numFmtId="0" fontId="31" fillId="14" borderId="44" xfId="2" applyFont="1" applyFill="1" applyBorder="1" applyAlignment="1">
      <alignment horizontal="center" vertical="center" wrapText="1"/>
    </xf>
    <xf numFmtId="0" fontId="31" fillId="14" borderId="45" xfId="2" applyFont="1" applyFill="1" applyBorder="1" applyAlignment="1">
      <alignment horizontal="center" vertical="center" wrapText="1"/>
    </xf>
    <xf numFmtId="0" fontId="31" fillId="14" borderId="46" xfId="2" applyFont="1" applyFill="1" applyBorder="1" applyAlignment="1">
      <alignment horizontal="center" vertical="center" wrapText="1"/>
    </xf>
    <xf numFmtId="0" fontId="31" fillId="15" borderId="5" xfId="2" applyFont="1" applyFill="1" applyBorder="1" applyAlignment="1">
      <alignment horizontal="center" vertical="center" wrapText="1"/>
    </xf>
    <xf numFmtId="0" fontId="31" fillId="15" borderId="10" xfId="2" applyFont="1" applyFill="1" applyBorder="1" applyAlignment="1">
      <alignment horizontal="center" vertical="center" wrapText="1"/>
    </xf>
    <xf numFmtId="0" fontId="31" fillId="15" borderId="4" xfId="2" applyFont="1" applyFill="1" applyBorder="1" applyAlignment="1">
      <alignment horizontal="center" vertical="center" wrapText="1"/>
    </xf>
    <xf numFmtId="0" fontId="31" fillId="15" borderId="9" xfId="2" applyFont="1" applyFill="1" applyBorder="1" applyAlignment="1">
      <alignment horizontal="center" vertical="center" wrapText="1"/>
    </xf>
    <xf numFmtId="0" fontId="33" fillId="15" borderId="6" xfId="2" applyFont="1" applyFill="1" applyBorder="1" applyAlignment="1">
      <alignment horizontal="center" vertical="center" wrapText="1"/>
    </xf>
    <xf numFmtId="0" fontId="33" fillId="15" borderId="11" xfId="2" applyFont="1" applyFill="1" applyBorder="1" applyAlignment="1">
      <alignment horizontal="center" vertical="center" wrapText="1"/>
    </xf>
    <xf numFmtId="0" fontId="33" fillId="15" borderId="5" xfId="2" applyFont="1" applyFill="1" applyBorder="1" applyAlignment="1">
      <alignment horizontal="center" vertical="center" wrapText="1"/>
    </xf>
    <xf numFmtId="0" fontId="33" fillId="15" borderId="10" xfId="2" applyFont="1" applyFill="1" applyBorder="1" applyAlignment="1">
      <alignment horizontal="center" vertical="center" wrapText="1"/>
    </xf>
    <xf numFmtId="0" fontId="31" fillId="16" borderId="5" xfId="2" applyFont="1" applyFill="1" applyBorder="1" applyAlignment="1">
      <alignment horizontal="center" vertical="center" wrapText="1"/>
    </xf>
    <xf numFmtId="0" fontId="31" fillId="16" borderId="10" xfId="2" applyFont="1" applyFill="1" applyBorder="1" applyAlignment="1">
      <alignment horizontal="center" vertical="center" wrapText="1"/>
    </xf>
    <xf numFmtId="0" fontId="5" fillId="5" borderId="12" xfId="0" applyFont="1" applyFill="1" applyBorder="1" applyAlignment="1">
      <alignment horizontal="center" vertical="center"/>
    </xf>
    <xf numFmtId="0" fontId="5" fillId="5" borderId="34" xfId="0" applyFont="1" applyFill="1" applyBorder="1" applyAlignment="1">
      <alignment horizontal="center" vertical="center"/>
    </xf>
    <xf numFmtId="0" fontId="5" fillId="5" borderId="2" xfId="0" applyFont="1" applyFill="1" applyBorder="1" applyAlignment="1">
      <alignment horizontal="center" vertical="center"/>
    </xf>
    <xf numFmtId="0" fontId="23" fillId="12" borderId="1" xfId="0" applyFont="1" applyFill="1" applyBorder="1" applyAlignment="1">
      <alignment horizontal="left" vertical="center" wrapText="1"/>
    </xf>
    <xf numFmtId="0" fontId="0" fillId="0" borderId="24" xfId="0" applyBorder="1" applyAlignment="1">
      <alignment horizontal="center"/>
    </xf>
    <xf numFmtId="0" fontId="0" fillId="0" borderId="25" xfId="0" applyBorder="1" applyAlignment="1">
      <alignment horizontal="center"/>
    </xf>
    <xf numFmtId="0" fontId="3" fillId="5" borderId="13" xfId="0" applyFont="1" applyFill="1" applyBorder="1" applyAlignment="1">
      <alignment horizontal="center" vertical="center" wrapText="1"/>
    </xf>
    <xf numFmtId="0" fontId="3" fillId="5" borderId="21" xfId="0" applyFont="1" applyFill="1" applyBorder="1" applyAlignment="1">
      <alignment horizontal="center" vertical="center" wrapText="1"/>
    </xf>
    <xf numFmtId="0" fontId="0" fillId="0" borderId="12" xfId="0" applyBorder="1" applyAlignment="1">
      <alignment horizontal="center"/>
    </xf>
    <xf numFmtId="0" fontId="0" fillId="0" borderId="34" xfId="0" applyBorder="1" applyAlignment="1">
      <alignment horizontal="center"/>
    </xf>
    <xf numFmtId="0" fontId="0" fillId="0" borderId="2" xfId="0" applyBorder="1" applyAlignment="1">
      <alignment horizontal="center"/>
    </xf>
    <xf numFmtId="0" fontId="3" fillId="0" borderId="16" xfId="0" applyFont="1" applyBorder="1" applyAlignment="1">
      <alignment horizontal="center" vertical="center" wrapText="1"/>
    </xf>
    <xf numFmtId="0" fontId="3" fillId="0" borderId="19" xfId="0" applyFont="1" applyBorder="1" applyAlignment="1">
      <alignment horizontal="center" vertical="center" wrapText="1"/>
    </xf>
    <xf numFmtId="0" fontId="3" fillId="5" borderId="7" xfId="0" applyFont="1" applyFill="1" applyBorder="1" applyAlignment="1">
      <alignment horizontal="center" vertical="center" wrapText="1"/>
    </xf>
    <xf numFmtId="0" fontId="3" fillId="5" borderId="1" xfId="0" applyFont="1" applyFill="1" applyBorder="1" applyAlignment="1">
      <alignment horizontal="center" vertical="center" wrapText="1"/>
    </xf>
    <xf numFmtId="0" fontId="11" fillId="0" borderId="19" xfId="0" applyFont="1" applyBorder="1" applyAlignment="1">
      <alignment horizontal="left" vertical="center" wrapText="1"/>
    </xf>
    <xf numFmtId="0" fontId="0" fillId="0" borderId="19" xfId="0" applyBorder="1" applyAlignment="1">
      <alignment horizontal="left" vertical="center" wrapText="1"/>
    </xf>
    <xf numFmtId="0" fontId="3" fillId="5" borderId="12" xfId="0" applyFont="1" applyFill="1" applyBorder="1" applyAlignment="1">
      <alignment horizontal="center" vertical="center" wrapText="1"/>
    </xf>
    <xf numFmtId="0" fontId="3" fillId="5" borderId="34" xfId="0" applyFont="1" applyFill="1" applyBorder="1" applyAlignment="1">
      <alignment horizontal="center" vertical="center" wrapText="1"/>
    </xf>
    <xf numFmtId="0" fontId="3" fillId="5" borderId="2" xfId="0" applyFont="1" applyFill="1" applyBorder="1" applyAlignment="1">
      <alignment horizontal="center" vertical="center" wrapText="1"/>
    </xf>
    <xf numFmtId="0" fontId="4" fillId="0" borderId="12" xfId="0" applyFont="1" applyBorder="1" applyAlignment="1">
      <alignment horizontal="center" vertical="top" wrapText="1"/>
    </xf>
    <xf numFmtId="0" fontId="4" fillId="0" borderId="2" xfId="0" applyFont="1" applyBorder="1" applyAlignment="1">
      <alignment horizontal="center" vertical="top" wrapText="1"/>
    </xf>
    <xf numFmtId="0" fontId="4" fillId="0" borderId="12" xfId="0" applyFont="1" applyBorder="1" applyAlignment="1">
      <alignment horizontal="center" vertical="center" wrapText="1"/>
    </xf>
    <xf numFmtId="0" fontId="4" fillId="0" borderId="2" xfId="0" applyFont="1" applyBorder="1" applyAlignment="1">
      <alignment horizontal="center" vertical="center" wrapText="1"/>
    </xf>
    <xf numFmtId="0" fontId="3" fillId="8" borderId="13" xfId="0" applyFont="1" applyFill="1" applyBorder="1" applyAlignment="1">
      <alignment horizontal="center" vertical="center" wrapText="1"/>
    </xf>
    <xf numFmtId="0" fontId="3" fillId="8" borderId="21" xfId="0" applyFont="1" applyFill="1" applyBorder="1" applyAlignment="1">
      <alignment horizontal="center" vertical="center" wrapText="1"/>
    </xf>
    <xf numFmtId="0" fontId="3" fillId="5" borderId="4" xfId="0" applyFont="1" applyFill="1" applyBorder="1" applyAlignment="1">
      <alignment horizontal="center" vertical="center" wrapText="1"/>
    </xf>
    <xf numFmtId="0" fontId="3" fillId="5" borderId="9" xfId="0" applyFont="1" applyFill="1" applyBorder="1" applyAlignment="1">
      <alignment horizontal="center" vertical="center" wrapText="1"/>
    </xf>
    <xf numFmtId="0" fontId="21" fillId="0" borderId="13" xfId="2" applyFont="1" applyBorder="1" applyAlignment="1">
      <alignment horizontal="left" vertical="center" wrapText="1"/>
    </xf>
    <xf numFmtId="0" fontId="21" fillId="0" borderId="42" xfId="2" applyFont="1" applyBorder="1" applyAlignment="1">
      <alignment horizontal="left" vertical="center" wrapText="1"/>
    </xf>
    <xf numFmtId="0" fontId="21" fillId="0" borderId="21" xfId="2" applyFont="1" applyBorder="1" applyAlignment="1">
      <alignment horizontal="left" vertical="center" wrapText="1"/>
    </xf>
    <xf numFmtId="0" fontId="21" fillId="0" borderId="22" xfId="2" applyFont="1" applyBorder="1" applyAlignment="1">
      <alignment horizontal="left" vertical="center" wrapText="1"/>
    </xf>
    <xf numFmtId="0" fontId="0" fillId="0" borderId="8" xfId="0" applyBorder="1" applyAlignment="1">
      <alignment horizontal="center" vertical="center" wrapText="1"/>
    </xf>
    <xf numFmtId="0" fontId="0" fillId="0" borderId="8" xfId="0" applyBorder="1" applyAlignment="1">
      <alignment horizontal="center" vertical="center"/>
    </xf>
    <xf numFmtId="0" fontId="4" fillId="0" borderId="1" xfId="0" applyFont="1" applyBorder="1" applyAlignment="1">
      <alignment horizontal="center" vertical="top" wrapText="1"/>
    </xf>
    <xf numFmtId="0" fontId="4" fillId="0" borderId="1" xfId="0" applyFont="1" applyBorder="1" applyAlignment="1">
      <alignment horizontal="center" vertical="center" wrapText="1"/>
    </xf>
    <xf numFmtId="0" fontId="0" fillId="0" borderId="19" xfId="0" applyBorder="1" applyAlignment="1">
      <alignment horizontal="center" vertical="center" wrapText="1"/>
    </xf>
    <xf numFmtId="0" fontId="0" fillId="0" borderId="14" xfId="0" applyBorder="1" applyAlignment="1">
      <alignment horizontal="center" vertical="center" wrapText="1"/>
    </xf>
    <xf numFmtId="0" fontId="3" fillId="5" borderId="14" xfId="0" applyFont="1" applyFill="1" applyBorder="1" applyAlignment="1">
      <alignment horizontal="center" vertical="center" wrapText="1"/>
    </xf>
    <xf numFmtId="0" fontId="3" fillId="5" borderId="49" xfId="0" applyFont="1" applyFill="1" applyBorder="1" applyAlignment="1">
      <alignment horizontal="center" vertical="center" wrapText="1"/>
    </xf>
    <xf numFmtId="0" fontId="3" fillId="5" borderId="5" xfId="0" applyFont="1" applyFill="1" applyBorder="1" applyAlignment="1">
      <alignment horizontal="center" vertical="center" wrapText="1"/>
    </xf>
    <xf numFmtId="0" fontId="0" fillId="0" borderId="6" xfId="0" applyBorder="1" applyAlignment="1">
      <alignment horizontal="center" vertical="center"/>
    </xf>
    <xf numFmtId="0" fontId="0" fillId="0" borderId="11" xfId="0" applyBorder="1" applyAlignment="1">
      <alignment horizontal="center" vertical="center"/>
    </xf>
    <xf numFmtId="0" fontId="4" fillId="0" borderId="8" xfId="0" applyFont="1" applyBorder="1" applyAlignment="1">
      <alignment horizontal="center" vertical="center" wrapText="1"/>
    </xf>
    <xf numFmtId="0" fontId="3" fillId="2" borderId="30" xfId="0" applyFont="1" applyFill="1" applyBorder="1" applyAlignment="1">
      <alignment horizontal="center" vertical="center" wrapText="1"/>
    </xf>
    <xf numFmtId="0" fontId="3" fillId="2" borderId="0" xfId="0" applyFont="1" applyFill="1" applyAlignment="1">
      <alignment horizontal="center" vertical="center" wrapText="1"/>
    </xf>
    <xf numFmtId="0" fontId="3" fillId="2" borderId="31" xfId="0" applyFont="1" applyFill="1" applyBorder="1" applyAlignment="1">
      <alignment horizontal="center" vertical="center" wrapText="1"/>
    </xf>
    <xf numFmtId="0" fontId="3" fillId="2" borderId="32" xfId="0" applyFont="1" applyFill="1" applyBorder="1" applyAlignment="1">
      <alignment horizontal="center" vertical="center" wrapText="1"/>
    </xf>
    <xf numFmtId="0" fontId="3" fillId="2" borderId="24" xfId="0" applyFont="1" applyFill="1" applyBorder="1" applyAlignment="1">
      <alignment horizontal="center" vertical="center" wrapText="1"/>
    </xf>
    <xf numFmtId="0" fontId="3" fillId="2" borderId="25" xfId="0" applyFont="1" applyFill="1" applyBorder="1" applyAlignment="1">
      <alignment horizontal="center" vertical="center" wrapText="1"/>
    </xf>
    <xf numFmtId="0" fontId="3" fillId="5" borderId="10" xfId="0" applyFont="1" applyFill="1" applyBorder="1" applyAlignment="1">
      <alignment horizontal="center" vertical="center" wrapText="1"/>
    </xf>
    <xf numFmtId="0" fontId="3" fillId="7" borderId="10" xfId="0" applyFont="1" applyFill="1" applyBorder="1" applyAlignment="1">
      <alignment horizontal="center" vertical="center" wrapText="1"/>
    </xf>
    <xf numFmtId="0" fontId="3" fillId="7" borderId="11" xfId="0" applyFont="1" applyFill="1" applyBorder="1" applyAlignment="1">
      <alignment horizontal="center" vertical="center" wrapText="1"/>
    </xf>
    <xf numFmtId="0" fontId="3" fillId="7" borderId="13" xfId="0" applyFont="1" applyFill="1" applyBorder="1" applyAlignment="1">
      <alignment horizontal="center" vertical="center" wrapText="1"/>
    </xf>
    <xf numFmtId="0" fontId="3" fillId="7" borderId="22" xfId="0" applyFont="1" applyFill="1" applyBorder="1" applyAlignment="1">
      <alignment horizontal="center" vertical="center" wrapText="1"/>
    </xf>
    <xf numFmtId="0" fontId="30" fillId="0" borderId="4" xfId="2" applyFont="1" applyBorder="1" applyAlignment="1">
      <alignment horizontal="center" vertical="center" wrapText="1"/>
    </xf>
    <xf numFmtId="0" fontId="30" fillId="0" borderId="5" xfId="2" applyFont="1" applyBorder="1" applyAlignment="1">
      <alignment horizontal="center" vertical="center" wrapText="1"/>
    </xf>
    <xf numFmtId="0" fontId="30" fillId="0" borderId="6" xfId="2" applyFont="1" applyBorder="1" applyAlignment="1">
      <alignment horizontal="center" vertical="center" wrapText="1"/>
    </xf>
    <xf numFmtId="0" fontId="21" fillId="0" borderId="7" xfId="2" applyFont="1" applyBorder="1" applyAlignment="1">
      <alignment horizontal="left" vertical="center" wrapText="1"/>
    </xf>
    <xf numFmtId="0" fontId="21" fillId="0" borderId="1" xfId="2" applyFont="1" applyBorder="1" applyAlignment="1">
      <alignment horizontal="left" vertical="center" wrapText="1"/>
    </xf>
    <xf numFmtId="0" fontId="21" fillId="0" borderId="8" xfId="2" applyFont="1" applyBorder="1" applyAlignment="1">
      <alignment horizontal="left" vertical="center" wrapText="1"/>
    </xf>
    <xf numFmtId="0" fontId="3" fillId="5" borderId="20" xfId="0" applyFont="1" applyFill="1" applyBorder="1" applyAlignment="1">
      <alignment horizontal="center" vertical="center" wrapText="1"/>
    </xf>
    <xf numFmtId="0" fontId="0" fillId="0" borderId="1" xfId="0" applyBorder="1" applyAlignment="1">
      <alignment horizontal="center"/>
    </xf>
    <xf numFmtId="0" fontId="26" fillId="0" borderId="9" xfId="2" applyFont="1" applyBorder="1" applyAlignment="1">
      <alignment horizontal="left" vertical="center" wrapText="1"/>
    </xf>
    <xf numFmtId="0" fontId="26" fillId="0" borderId="10" xfId="2" applyFont="1" applyBorder="1" applyAlignment="1">
      <alignment horizontal="left" vertical="center" wrapText="1"/>
    </xf>
    <xf numFmtId="0" fontId="3" fillId="4" borderId="30" xfId="0" applyFont="1" applyFill="1" applyBorder="1" applyAlignment="1">
      <alignment horizontal="center" vertical="center" wrapText="1"/>
    </xf>
    <xf numFmtId="0" fontId="3" fillId="4" borderId="0" xfId="0" applyFont="1" applyFill="1" applyAlignment="1">
      <alignment horizontal="center" vertical="center" wrapText="1"/>
    </xf>
    <xf numFmtId="0" fontId="3" fillId="4" borderId="39" xfId="0" applyFont="1" applyFill="1" applyBorder="1" applyAlignment="1">
      <alignment horizontal="center" vertical="center" wrapText="1"/>
    </xf>
    <xf numFmtId="0" fontId="3" fillId="4" borderId="26" xfId="0" applyFont="1" applyFill="1" applyBorder="1" applyAlignment="1">
      <alignment horizontal="center" vertical="center" wrapText="1"/>
    </xf>
    <xf numFmtId="0" fontId="3" fillId="4" borderId="27" xfId="0" applyFont="1" applyFill="1" applyBorder="1" applyAlignment="1">
      <alignment horizontal="center" vertical="center" wrapText="1"/>
    </xf>
    <xf numFmtId="0" fontId="3" fillId="4" borderId="28" xfId="0" applyFont="1" applyFill="1" applyBorder="1" applyAlignment="1">
      <alignment horizontal="center" vertical="center" wrapText="1"/>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21" fillId="0" borderId="12" xfId="2" applyFont="1" applyBorder="1" applyAlignment="1">
      <alignment horizontal="left" vertical="center" wrapText="1"/>
    </xf>
    <xf numFmtId="0" fontId="21" fillId="0" borderId="34" xfId="2" applyFont="1" applyBorder="1" applyAlignment="1">
      <alignment horizontal="left" vertical="center" wrapText="1"/>
    </xf>
    <xf numFmtId="0" fontId="21" fillId="0" borderId="2" xfId="2" applyFont="1" applyBorder="1" applyAlignment="1">
      <alignment horizontal="left" vertical="center" wrapText="1"/>
    </xf>
    <xf numFmtId="0" fontId="21" fillId="0" borderId="41" xfId="2" applyFont="1" applyBorder="1" applyAlignment="1">
      <alignment horizontal="left" vertical="center" wrapText="1"/>
    </xf>
    <xf numFmtId="14" fontId="21" fillId="0" borderId="12" xfId="2" applyNumberFormat="1" applyFont="1" applyBorder="1" applyAlignment="1">
      <alignment horizontal="left" vertical="center" wrapText="1"/>
    </xf>
    <xf numFmtId="0" fontId="5" fillId="5" borderId="31" xfId="0" applyFont="1" applyFill="1" applyBorder="1" applyAlignment="1">
      <alignment horizontal="center" vertical="center"/>
    </xf>
    <xf numFmtId="0" fontId="5" fillId="5" borderId="32" xfId="0" applyFont="1" applyFill="1" applyBorder="1" applyAlignment="1">
      <alignment horizontal="center" vertical="center"/>
    </xf>
    <xf numFmtId="0" fontId="5" fillId="5" borderId="37" xfId="0" applyFont="1" applyFill="1" applyBorder="1" applyAlignment="1">
      <alignment horizontal="center" vertical="center"/>
    </xf>
    <xf numFmtId="0" fontId="0" fillId="0" borderId="40" xfId="0" applyBorder="1" applyAlignment="1">
      <alignment horizontal="center"/>
    </xf>
    <xf numFmtId="0" fontId="0" fillId="0" borderId="0" xfId="0" applyAlignment="1">
      <alignment horizontal="center"/>
    </xf>
    <xf numFmtId="0" fontId="0" fillId="0" borderId="52" xfId="0" applyBorder="1" applyAlignment="1">
      <alignment horizontal="center"/>
    </xf>
    <xf numFmtId="0" fontId="23" fillId="12" borderId="31" xfId="0" applyFont="1" applyFill="1" applyBorder="1" applyAlignment="1">
      <alignment horizontal="left" vertical="center" wrapText="1"/>
    </xf>
    <xf numFmtId="0" fontId="23" fillId="12" borderId="32" xfId="0" applyFont="1" applyFill="1" applyBorder="1" applyAlignment="1">
      <alignment horizontal="left" vertical="center" wrapText="1"/>
    </xf>
    <xf numFmtId="0" fontId="23" fillId="12" borderId="37" xfId="0" applyFont="1" applyFill="1" applyBorder="1" applyAlignment="1">
      <alignment horizontal="left" vertical="center" wrapText="1"/>
    </xf>
    <xf numFmtId="0" fontId="23" fillId="12" borderId="32" xfId="0" applyFont="1" applyFill="1" applyBorder="1" applyAlignment="1">
      <alignment horizontal="left" vertical="center"/>
    </xf>
    <xf numFmtId="0" fontId="23" fillId="12" borderId="37" xfId="0" applyFont="1" applyFill="1" applyBorder="1" applyAlignment="1">
      <alignment horizontal="left" vertical="center"/>
    </xf>
    <xf numFmtId="0" fontId="0" fillId="0" borderId="31" xfId="0" applyBorder="1" applyAlignment="1">
      <alignment horizontal="center"/>
    </xf>
    <xf numFmtId="0" fontId="0" fillId="0" borderId="32" xfId="0" applyBorder="1" applyAlignment="1">
      <alignment horizontal="center"/>
    </xf>
    <xf numFmtId="0" fontId="0" fillId="0" borderId="37" xfId="0" applyBorder="1" applyAlignment="1">
      <alignment horizontal="center"/>
    </xf>
    <xf numFmtId="0" fontId="5" fillId="5" borderId="24" xfId="0" applyFont="1" applyFill="1" applyBorder="1" applyAlignment="1">
      <alignment horizontal="center" vertical="center"/>
    </xf>
    <xf numFmtId="0" fontId="5" fillId="5" borderId="25" xfId="0" applyFont="1" applyFill="1" applyBorder="1" applyAlignment="1">
      <alignment horizontal="center" vertical="center"/>
    </xf>
    <xf numFmtId="0" fontId="28" fillId="0" borderId="12" xfId="2" applyFont="1" applyBorder="1" applyAlignment="1">
      <alignment horizontal="left" vertical="center" wrapText="1"/>
    </xf>
    <xf numFmtId="0" fontId="28" fillId="0" borderId="34" xfId="2" applyFont="1" applyBorder="1" applyAlignment="1">
      <alignment horizontal="left" vertical="center" wrapText="1"/>
    </xf>
    <xf numFmtId="0" fontId="28" fillId="0" borderId="2" xfId="2" applyFont="1" applyBorder="1" applyAlignment="1">
      <alignment horizontal="left" vertical="center" wrapText="1"/>
    </xf>
    <xf numFmtId="14" fontId="28" fillId="0" borderId="12" xfId="2" applyNumberFormat="1" applyFont="1" applyBorder="1" applyAlignment="1">
      <alignment horizontal="left" vertical="center" wrapText="1"/>
    </xf>
    <xf numFmtId="0" fontId="28" fillId="0" borderId="41" xfId="2" applyFont="1" applyBorder="1" applyAlignment="1">
      <alignment horizontal="left" vertical="center" wrapText="1"/>
    </xf>
    <xf numFmtId="0" fontId="29" fillId="0" borderId="7" xfId="2" applyFont="1" applyBorder="1" applyAlignment="1">
      <alignment horizontal="left" vertical="center" wrapText="1"/>
    </xf>
    <xf numFmtId="0" fontId="28" fillId="0" borderId="1" xfId="2" applyFont="1" applyBorder="1" applyAlignment="1">
      <alignment horizontal="left" vertical="center" wrapText="1"/>
    </xf>
    <xf numFmtId="0" fontId="28" fillId="0" borderId="8" xfId="2" applyFont="1" applyBorder="1" applyAlignment="1">
      <alignment horizontal="left" vertical="center" wrapText="1"/>
    </xf>
    <xf numFmtId="0" fontId="29" fillId="0" borderId="9" xfId="2" applyFont="1" applyBorder="1" applyAlignment="1">
      <alignment horizontal="left" vertical="center" wrapText="1"/>
    </xf>
    <xf numFmtId="0" fontId="29" fillId="0" borderId="10" xfId="2" applyFont="1" applyBorder="1" applyAlignment="1">
      <alignment horizontal="left" vertical="center" wrapText="1"/>
    </xf>
    <xf numFmtId="0" fontId="28" fillId="0" borderId="13" xfId="2" applyFont="1" applyBorder="1" applyAlignment="1">
      <alignment horizontal="left" vertical="center" wrapText="1"/>
    </xf>
    <xf numFmtId="0" fontId="28" fillId="0" borderId="42" xfId="2" applyFont="1" applyBorder="1" applyAlignment="1">
      <alignment horizontal="left" vertical="center" wrapText="1"/>
    </xf>
    <xf numFmtId="0" fontId="28" fillId="0" borderId="21" xfId="2" applyFont="1" applyBorder="1" applyAlignment="1">
      <alignment horizontal="left" vertical="center" wrapText="1"/>
    </xf>
    <xf numFmtId="0" fontId="28" fillId="0" borderId="22" xfId="2" applyFont="1" applyBorder="1" applyAlignment="1">
      <alignment horizontal="left" vertical="center" wrapText="1"/>
    </xf>
    <xf numFmtId="0" fontId="5" fillId="5" borderId="50" xfId="0" applyFont="1" applyFill="1" applyBorder="1" applyAlignment="1">
      <alignment horizontal="center" vertical="center"/>
    </xf>
    <xf numFmtId="0" fontId="5" fillId="5" borderId="51" xfId="0" applyFont="1" applyFill="1" applyBorder="1" applyAlignment="1">
      <alignment horizontal="center" vertical="center"/>
    </xf>
    <xf numFmtId="0" fontId="5" fillId="5" borderId="53" xfId="0" applyFont="1" applyFill="1" applyBorder="1" applyAlignment="1">
      <alignment horizontal="center" vertical="center"/>
    </xf>
    <xf numFmtId="0" fontId="0" fillId="0" borderId="54" xfId="0" applyBorder="1" applyAlignment="1">
      <alignment horizontal="center"/>
    </xf>
    <xf numFmtId="0" fontId="0" fillId="0" borderId="41" xfId="0" applyBorder="1" applyAlignment="1">
      <alignment horizontal="center"/>
    </xf>
    <xf numFmtId="0" fontId="5" fillId="5" borderId="54" xfId="0" applyFont="1" applyFill="1" applyBorder="1" applyAlignment="1">
      <alignment horizontal="center" vertical="center"/>
    </xf>
    <xf numFmtId="0" fontId="5" fillId="5" borderId="41" xfId="0" applyFont="1" applyFill="1" applyBorder="1" applyAlignment="1">
      <alignment horizontal="center" vertical="center"/>
    </xf>
    <xf numFmtId="0" fontId="5" fillId="5" borderId="29" xfId="0" applyFont="1" applyFill="1" applyBorder="1" applyAlignment="1">
      <alignment horizontal="center" vertical="center"/>
    </xf>
    <xf numFmtId="0" fontId="5" fillId="5" borderId="42" xfId="0" applyFont="1" applyFill="1" applyBorder="1" applyAlignment="1">
      <alignment horizontal="center" vertical="center"/>
    </xf>
    <xf numFmtId="0" fontId="5" fillId="5" borderId="22" xfId="0" applyFont="1" applyFill="1" applyBorder="1" applyAlignment="1">
      <alignment horizontal="center" vertical="center"/>
    </xf>
    <xf numFmtId="0" fontId="28" fillId="0" borderId="7" xfId="2" applyFont="1" applyBorder="1" applyAlignment="1">
      <alignment horizontal="left" vertical="center" wrapText="1"/>
    </xf>
    <xf numFmtId="0" fontId="28" fillId="0" borderId="12" xfId="2" applyFont="1" applyBorder="1" applyAlignment="1">
      <alignment vertical="center" wrapText="1"/>
    </xf>
    <xf numFmtId="0" fontId="28" fillId="0" borderId="34" xfId="2" applyFont="1" applyBorder="1" applyAlignment="1">
      <alignment vertical="center" wrapText="1"/>
    </xf>
    <xf numFmtId="0" fontId="28" fillId="0" borderId="2" xfId="2" applyFont="1" applyBorder="1" applyAlignment="1">
      <alignment vertical="center" wrapText="1"/>
    </xf>
    <xf numFmtId="0" fontId="28" fillId="0" borderId="41" xfId="2" applyFont="1" applyBorder="1" applyAlignment="1">
      <alignment vertical="center" wrapText="1"/>
    </xf>
    <xf numFmtId="0" fontId="29" fillId="0" borderId="7" xfId="2" applyFont="1" applyBorder="1" applyAlignment="1">
      <alignment vertical="center" wrapText="1"/>
    </xf>
    <xf numFmtId="0" fontId="29" fillId="0" borderId="1" xfId="2" applyFont="1" applyBorder="1" applyAlignment="1">
      <alignment vertical="center" wrapText="1"/>
    </xf>
    <xf numFmtId="0" fontId="29" fillId="0" borderId="8" xfId="2" applyFont="1" applyBorder="1" applyAlignment="1">
      <alignment vertical="center" wrapText="1"/>
    </xf>
    <xf numFmtId="0" fontId="29" fillId="0" borderId="9" xfId="2" applyFont="1" applyBorder="1" applyAlignment="1">
      <alignment vertical="center" wrapText="1"/>
    </xf>
    <xf numFmtId="0" fontId="29" fillId="0" borderId="10" xfId="2" applyFont="1" applyBorder="1" applyAlignment="1">
      <alignment vertical="center" wrapText="1"/>
    </xf>
    <xf numFmtId="0" fontId="28" fillId="0" borderId="13" xfId="2" applyFont="1" applyBorder="1" applyAlignment="1">
      <alignment vertical="center" wrapText="1"/>
    </xf>
    <xf numFmtId="0" fontId="28" fillId="0" borderId="42" xfId="2" applyFont="1" applyBorder="1" applyAlignment="1">
      <alignment vertical="center" wrapText="1"/>
    </xf>
    <xf numFmtId="0" fontId="28" fillId="0" borderId="21" xfId="2" applyFont="1" applyBorder="1" applyAlignment="1">
      <alignment vertical="center" wrapText="1"/>
    </xf>
    <xf numFmtId="0" fontId="29" fillId="0" borderId="9" xfId="2" applyFont="1" applyBorder="1" applyAlignment="1">
      <alignment horizontal="left" wrapText="1"/>
    </xf>
    <xf numFmtId="0" fontId="29" fillId="0" borderId="10" xfId="2" applyFont="1" applyBorder="1" applyAlignment="1">
      <alignment horizontal="left" wrapText="1"/>
    </xf>
    <xf numFmtId="0" fontId="28" fillId="0" borderId="13" xfId="2" applyFont="1" applyBorder="1" applyAlignment="1">
      <alignment horizontal="left" wrapText="1"/>
    </xf>
    <xf numFmtId="0" fontId="28" fillId="0" borderId="42" xfId="2" applyFont="1" applyBorder="1" applyAlignment="1">
      <alignment horizontal="left" wrapText="1"/>
    </xf>
    <xf numFmtId="0" fontId="28" fillId="0" borderId="21" xfId="2" applyFont="1" applyBorder="1" applyAlignment="1">
      <alignment horizontal="left" wrapText="1"/>
    </xf>
    <xf numFmtId="0" fontId="28" fillId="0" borderId="22" xfId="2" applyFont="1" applyBorder="1" applyAlignment="1">
      <alignment horizontal="left" wrapText="1"/>
    </xf>
    <xf numFmtId="0" fontId="5" fillId="5" borderId="1" xfId="0" applyFont="1" applyFill="1" applyBorder="1" applyAlignment="1">
      <alignment horizontal="center" vertical="center"/>
    </xf>
    <xf numFmtId="0" fontId="5" fillId="5" borderId="44" xfId="0" applyFont="1" applyFill="1" applyBorder="1" applyAlignment="1">
      <alignment horizontal="center" vertical="center"/>
    </xf>
    <xf numFmtId="0" fontId="5" fillId="5" borderId="45" xfId="0" applyFont="1" applyFill="1" applyBorder="1" applyAlignment="1">
      <alignment horizontal="center" vertical="center"/>
    </xf>
    <xf numFmtId="0" fontId="0" fillId="0" borderId="56" xfId="0" applyBorder="1" applyAlignment="1">
      <alignment horizontal="center"/>
    </xf>
    <xf numFmtId="0" fontId="0" fillId="0" borderId="57" xfId="0" applyBorder="1" applyAlignment="1">
      <alignment horizontal="center"/>
    </xf>
    <xf numFmtId="0" fontId="5" fillId="5" borderId="14" xfId="0" applyFont="1" applyFill="1" applyBorder="1" applyAlignment="1">
      <alignment horizontal="center" vertical="center"/>
    </xf>
    <xf numFmtId="0" fontId="3" fillId="2" borderId="44" xfId="0" applyFont="1" applyFill="1" applyBorder="1" applyAlignment="1">
      <alignment horizontal="center" vertical="center" wrapText="1"/>
    </xf>
    <xf numFmtId="0" fontId="3" fillId="2" borderId="45" xfId="0" applyFont="1" applyFill="1" applyBorder="1" applyAlignment="1">
      <alignment horizontal="center" vertical="center" wrapText="1"/>
    </xf>
    <xf numFmtId="0" fontId="3" fillId="2" borderId="46" xfId="0" applyFont="1" applyFill="1" applyBorder="1" applyAlignment="1">
      <alignment horizontal="center" vertical="center" wrapText="1"/>
    </xf>
    <xf numFmtId="0" fontId="3" fillId="5" borderId="45" xfId="0" applyFont="1" applyFill="1" applyBorder="1" applyAlignment="1">
      <alignment horizontal="center" vertical="center" wrapText="1"/>
    </xf>
    <xf numFmtId="0" fontId="3" fillId="5" borderId="55" xfId="0" applyFont="1" applyFill="1" applyBorder="1" applyAlignment="1">
      <alignment horizontal="center" vertical="center" wrapText="1"/>
    </xf>
    <xf numFmtId="0" fontId="3" fillId="5" borderId="32" xfId="0" applyFont="1" applyFill="1" applyBorder="1" applyAlignment="1">
      <alignment horizontal="center" vertical="center" wrapText="1"/>
    </xf>
    <xf numFmtId="0" fontId="3" fillId="5" borderId="37" xfId="0" applyFont="1" applyFill="1" applyBorder="1" applyAlignment="1">
      <alignment horizontal="center" vertical="center" wrapText="1"/>
    </xf>
    <xf numFmtId="0" fontId="3" fillId="0" borderId="57" xfId="0" applyFont="1" applyBorder="1" applyAlignment="1">
      <alignment horizontal="center" vertical="center" wrapText="1"/>
    </xf>
    <xf numFmtId="0" fontId="11" fillId="0" borderId="57" xfId="0" applyFont="1" applyBorder="1" applyAlignment="1">
      <alignment horizontal="left" vertical="center" wrapText="1"/>
    </xf>
    <xf numFmtId="0" fontId="0" fillId="0" borderId="57" xfId="0" applyBorder="1" applyAlignment="1">
      <alignment horizontal="left" vertical="center" wrapText="1"/>
    </xf>
    <xf numFmtId="0" fontId="0" fillId="0" borderId="59" xfId="0" applyBorder="1" applyAlignment="1">
      <alignment horizontal="left" vertical="center" wrapText="1"/>
    </xf>
    <xf numFmtId="0" fontId="17" fillId="0" borderId="12" xfId="2" applyFont="1" applyBorder="1" applyAlignment="1">
      <alignment horizontal="left" vertical="center" wrapText="1"/>
    </xf>
    <xf numFmtId="0" fontId="17" fillId="0" borderId="34" xfId="2" applyFont="1" applyBorder="1" applyAlignment="1">
      <alignment horizontal="left" vertical="center" wrapText="1"/>
    </xf>
    <xf numFmtId="0" fontId="17" fillId="0" borderId="41" xfId="2" applyFont="1" applyBorder="1" applyAlignment="1">
      <alignment horizontal="left" vertical="center" wrapText="1"/>
    </xf>
    <xf numFmtId="0" fontId="29" fillId="0" borderId="1" xfId="2" applyFont="1" applyBorder="1" applyAlignment="1">
      <alignment horizontal="left" vertical="center" wrapText="1"/>
    </xf>
    <xf numFmtId="0" fontId="29" fillId="0" borderId="8" xfId="2" applyFont="1" applyBorder="1" applyAlignment="1">
      <alignment horizontal="left" vertical="center" wrapText="1"/>
    </xf>
    <xf numFmtId="0" fontId="5" fillId="5" borderId="17" xfId="0" applyFont="1" applyFill="1" applyBorder="1" applyAlignment="1">
      <alignment horizontal="center" vertical="center"/>
    </xf>
    <xf numFmtId="0" fontId="5" fillId="5" borderId="38" xfId="0" applyFont="1" applyFill="1" applyBorder="1" applyAlignment="1">
      <alignment horizontal="center" vertical="center"/>
    </xf>
    <xf numFmtId="0" fontId="5" fillId="5" borderId="18" xfId="0" applyFont="1" applyFill="1" applyBorder="1" applyAlignment="1">
      <alignment horizontal="center" vertical="center"/>
    </xf>
    <xf numFmtId="0" fontId="5" fillId="5" borderId="4" xfId="0" applyFont="1" applyFill="1" applyBorder="1" applyAlignment="1">
      <alignment horizontal="center" vertical="center"/>
    </xf>
    <xf numFmtId="0" fontId="5" fillId="5" borderId="5" xfId="0" applyFont="1" applyFill="1" applyBorder="1" applyAlignment="1">
      <alignment horizontal="center" vertical="center"/>
    </xf>
    <xf numFmtId="0" fontId="5" fillId="5" borderId="36" xfId="0" applyFont="1" applyFill="1" applyBorder="1" applyAlignment="1">
      <alignment horizontal="center" vertical="center"/>
    </xf>
    <xf numFmtId="0" fontId="0" fillId="12" borderId="31" xfId="0" applyFill="1" applyBorder="1" applyAlignment="1">
      <alignment horizontal="center"/>
    </xf>
    <xf numFmtId="0" fontId="0" fillId="12" borderId="32" xfId="0" applyFill="1" applyBorder="1" applyAlignment="1">
      <alignment horizontal="center"/>
    </xf>
    <xf numFmtId="0" fontId="0" fillId="12" borderId="37" xfId="0" applyFill="1" applyBorder="1" applyAlignment="1">
      <alignment horizontal="center"/>
    </xf>
    <xf numFmtId="0" fontId="16" fillId="0" borderId="4" xfId="2" applyFont="1" applyBorder="1" applyAlignment="1">
      <alignment horizontal="center" vertical="center" wrapText="1"/>
    </xf>
    <xf numFmtId="0" fontId="16" fillId="0" borderId="5" xfId="2" applyFont="1" applyBorder="1" applyAlignment="1">
      <alignment horizontal="center" vertical="center" wrapText="1"/>
    </xf>
    <xf numFmtId="0" fontId="16" fillId="0" borderId="6" xfId="2" applyFont="1" applyBorder="1" applyAlignment="1">
      <alignment horizontal="center" vertical="center" wrapText="1"/>
    </xf>
    <xf numFmtId="0" fontId="17" fillId="0" borderId="2" xfId="2" applyFont="1" applyBorder="1" applyAlignment="1">
      <alignment horizontal="left" vertical="center" wrapText="1"/>
    </xf>
    <xf numFmtId="0" fontId="17" fillId="0" borderId="7" xfId="2" applyFont="1" applyBorder="1" applyAlignment="1">
      <alignment horizontal="left" vertical="center" wrapText="1"/>
    </xf>
    <xf numFmtId="0" fontId="17" fillId="0" borderId="8" xfId="2" applyFont="1" applyBorder="1" applyAlignment="1">
      <alignment horizontal="left" vertical="center" wrapText="1"/>
    </xf>
    <xf numFmtId="0" fontId="17" fillId="0" borderId="9" xfId="2" applyFont="1" applyBorder="1" applyAlignment="1">
      <alignment horizontal="left" wrapText="1"/>
    </xf>
    <xf numFmtId="0" fontId="17" fillId="0" borderId="10" xfId="2" applyFont="1" applyBorder="1" applyAlignment="1">
      <alignment horizontal="left" wrapText="1"/>
    </xf>
    <xf numFmtId="0" fontId="15" fillId="0" borderId="13" xfId="2" applyFont="1" applyBorder="1" applyAlignment="1">
      <alignment horizontal="left" wrapText="1"/>
    </xf>
    <xf numFmtId="0" fontId="15" fillId="0" borderId="42" xfId="2" applyFont="1" applyBorder="1" applyAlignment="1">
      <alignment horizontal="left" wrapText="1"/>
    </xf>
    <xf numFmtId="0" fontId="15" fillId="0" borderId="21" xfId="2" applyFont="1" applyBorder="1" applyAlignment="1">
      <alignment horizontal="left" wrapText="1"/>
    </xf>
    <xf numFmtId="0" fontId="17" fillId="0" borderId="13" xfId="2" applyFont="1" applyBorder="1" applyAlignment="1">
      <alignment horizontal="left" wrapText="1"/>
    </xf>
    <xf numFmtId="0" fontId="17" fillId="0" borderId="42" xfId="2" applyFont="1" applyBorder="1" applyAlignment="1">
      <alignment horizontal="left" wrapText="1"/>
    </xf>
    <xf numFmtId="0" fontId="17" fillId="0" borderId="22" xfId="2" applyFont="1" applyBorder="1" applyAlignment="1">
      <alignment horizontal="left" wrapText="1"/>
    </xf>
    <xf numFmtId="0" fontId="9" fillId="0" borderId="9" xfId="0" applyFont="1" applyBorder="1" applyAlignment="1">
      <alignment horizontal="center"/>
    </xf>
    <xf numFmtId="0" fontId="9" fillId="0" borderId="10" xfId="0" applyFont="1" applyBorder="1" applyAlignment="1">
      <alignment horizontal="center"/>
    </xf>
    <xf numFmtId="0" fontId="3" fillId="0" borderId="10" xfId="0" applyFont="1" applyBorder="1" applyAlignment="1">
      <alignment horizontal="center" vertical="center" wrapText="1"/>
    </xf>
    <xf numFmtId="0" fontId="11" fillId="0" borderId="1" xfId="0" applyFont="1" applyBorder="1" applyAlignment="1">
      <alignment horizontal="left" vertical="center" wrapText="1"/>
    </xf>
    <xf numFmtId="0" fontId="0" fillId="0" borderId="1" xfId="0" applyBorder="1" applyAlignment="1">
      <alignment horizontal="left" vertical="center" wrapText="1"/>
    </xf>
  </cellXfs>
  <cellStyles count="4">
    <cellStyle name="Encabezado 1" xfId="3" builtinId="16"/>
    <cellStyle name="Encabezado 4" xfId="2" builtinId="19"/>
    <cellStyle name="Millares [0]" xfId="1" builtinId="6"/>
    <cellStyle name="Normal" xfId="0" builtinId="0"/>
  </cellStyles>
  <dxfs count="54">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92D050"/>
        </patternFill>
      </fill>
    </dxf>
    <dxf>
      <fill>
        <patternFill>
          <bgColor rgb="FFFF0000"/>
        </patternFill>
      </fill>
    </dxf>
    <dxf>
      <fill>
        <patternFill>
          <bgColor rgb="FF92D05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37"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customXml" Target="../customXml/item1.xml"/><Relationship Id="rId8" Type="http://schemas.openxmlformats.org/officeDocument/2006/relationships/worksheet" Target="worksheets/sheet8.xml"/><Relationship Id="rId3"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8" Type="http://schemas.openxmlformats.org/officeDocument/2006/relationships/image" Target="../media/image7.png"/><Relationship Id="rId3" Type="http://schemas.microsoft.com/office/2007/relationships/hdphoto" Target="../media/hdphoto1.wdp"/><Relationship Id="rId7" Type="http://schemas.microsoft.com/office/2007/relationships/hdphoto" Target="../media/hdphoto2.wdp"/><Relationship Id="rId12" Type="http://schemas.openxmlformats.org/officeDocument/2006/relationships/image" Target="../media/image11.jpeg"/><Relationship Id="rId2" Type="http://schemas.openxmlformats.org/officeDocument/2006/relationships/image" Target="../media/image3.png"/><Relationship Id="rId1" Type="http://schemas.openxmlformats.org/officeDocument/2006/relationships/image" Target="../media/image2.png"/><Relationship Id="rId6" Type="http://schemas.openxmlformats.org/officeDocument/2006/relationships/image" Target="../media/image6.png"/><Relationship Id="rId11" Type="http://schemas.openxmlformats.org/officeDocument/2006/relationships/image" Target="../media/image10.gif"/><Relationship Id="rId5" Type="http://schemas.openxmlformats.org/officeDocument/2006/relationships/image" Target="../media/image5.jpeg"/><Relationship Id="rId10" Type="http://schemas.openxmlformats.org/officeDocument/2006/relationships/image" Target="../media/image9.png"/><Relationship Id="rId4" Type="http://schemas.openxmlformats.org/officeDocument/2006/relationships/image" Target="../media/image4.png"/><Relationship Id="rId9" Type="http://schemas.openxmlformats.org/officeDocument/2006/relationships/image" Target="../media/image8.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2.png"/></Relationships>
</file>

<file path=xl/drawings/_rels/drawing5.xml.rels><?xml version="1.0" encoding="UTF-8" standalone="yes"?>
<Relationships xmlns="http://schemas.openxmlformats.org/package/2006/relationships"><Relationship Id="rId13" Type="http://schemas.openxmlformats.org/officeDocument/2006/relationships/image" Target="../media/image25.jpeg"/><Relationship Id="rId18" Type="http://schemas.openxmlformats.org/officeDocument/2006/relationships/image" Target="../media/image30.jpeg"/><Relationship Id="rId26" Type="http://schemas.openxmlformats.org/officeDocument/2006/relationships/image" Target="../media/image38.jpeg"/><Relationship Id="rId21" Type="http://schemas.openxmlformats.org/officeDocument/2006/relationships/image" Target="../media/image33.jpeg"/><Relationship Id="rId34" Type="http://schemas.openxmlformats.org/officeDocument/2006/relationships/image" Target="../media/image46.jpeg"/><Relationship Id="rId7" Type="http://schemas.openxmlformats.org/officeDocument/2006/relationships/image" Target="../media/image19.jpeg"/><Relationship Id="rId12" Type="http://schemas.openxmlformats.org/officeDocument/2006/relationships/image" Target="../media/image24.emf"/><Relationship Id="rId17" Type="http://schemas.openxmlformats.org/officeDocument/2006/relationships/image" Target="../media/image29.emf"/><Relationship Id="rId25" Type="http://schemas.openxmlformats.org/officeDocument/2006/relationships/image" Target="../media/image37.jpeg"/><Relationship Id="rId33" Type="http://schemas.openxmlformats.org/officeDocument/2006/relationships/image" Target="../media/image45.jpeg"/><Relationship Id="rId2" Type="http://schemas.openxmlformats.org/officeDocument/2006/relationships/image" Target="../media/image14.jpeg"/><Relationship Id="rId16" Type="http://schemas.openxmlformats.org/officeDocument/2006/relationships/image" Target="../media/image28.emf"/><Relationship Id="rId20" Type="http://schemas.openxmlformats.org/officeDocument/2006/relationships/image" Target="../media/image32.jpeg"/><Relationship Id="rId29" Type="http://schemas.openxmlformats.org/officeDocument/2006/relationships/image" Target="../media/image41.jpeg"/><Relationship Id="rId1" Type="http://schemas.openxmlformats.org/officeDocument/2006/relationships/image" Target="../media/image13.jpeg"/><Relationship Id="rId6" Type="http://schemas.openxmlformats.org/officeDocument/2006/relationships/image" Target="../media/image18.jpeg"/><Relationship Id="rId11" Type="http://schemas.openxmlformats.org/officeDocument/2006/relationships/image" Target="../media/image23.jpeg"/><Relationship Id="rId24" Type="http://schemas.openxmlformats.org/officeDocument/2006/relationships/image" Target="../media/image36.jpeg"/><Relationship Id="rId32" Type="http://schemas.openxmlformats.org/officeDocument/2006/relationships/image" Target="../media/image44.jpeg"/><Relationship Id="rId37" Type="http://schemas.openxmlformats.org/officeDocument/2006/relationships/image" Target="../media/image49.png"/><Relationship Id="rId5" Type="http://schemas.openxmlformats.org/officeDocument/2006/relationships/image" Target="../media/image17.jpeg"/><Relationship Id="rId15" Type="http://schemas.openxmlformats.org/officeDocument/2006/relationships/image" Target="../media/image27.jpeg"/><Relationship Id="rId23" Type="http://schemas.openxmlformats.org/officeDocument/2006/relationships/image" Target="../media/image35.jpeg"/><Relationship Id="rId28" Type="http://schemas.openxmlformats.org/officeDocument/2006/relationships/image" Target="../media/image40.jpeg"/><Relationship Id="rId36" Type="http://schemas.openxmlformats.org/officeDocument/2006/relationships/image" Target="../media/image48.jpeg"/><Relationship Id="rId10" Type="http://schemas.openxmlformats.org/officeDocument/2006/relationships/image" Target="../media/image22.jpeg"/><Relationship Id="rId19" Type="http://schemas.openxmlformats.org/officeDocument/2006/relationships/image" Target="../media/image31.jpeg"/><Relationship Id="rId31" Type="http://schemas.openxmlformats.org/officeDocument/2006/relationships/image" Target="../media/image43.jpeg"/><Relationship Id="rId4" Type="http://schemas.openxmlformats.org/officeDocument/2006/relationships/image" Target="../media/image16.jpeg"/><Relationship Id="rId9" Type="http://schemas.openxmlformats.org/officeDocument/2006/relationships/image" Target="../media/image21.jpeg"/><Relationship Id="rId14" Type="http://schemas.openxmlformats.org/officeDocument/2006/relationships/image" Target="../media/image26.jpeg"/><Relationship Id="rId22" Type="http://schemas.openxmlformats.org/officeDocument/2006/relationships/image" Target="../media/image34.jpeg"/><Relationship Id="rId27" Type="http://schemas.openxmlformats.org/officeDocument/2006/relationships/image" Target="../media/image39.jpeg"/><Relationship Id="rId30" Type="http://schemas.openxmlformats.org/officeDocument/2006/relationships/image" Target="../media/image42.jpeg"/><Relationship Id="rId35" Type="http://schemas.openxmlformats.org/officeDocument/2006/relationships/image" Target="../media/image47.jpeg"/><Relationship Id="rId8" Type="http://schemas.openxmlformats.org/officeDocument/2006/relationships/image" Target="../media/image20.jpeg"/><Relationship Id="rId3" Type="http://schemas.openxmlformats.org/officeDocument/2006/relationships/image" Target="../media/image15.jpeg"/></Relationships>
</file>

<file path=xl/drawings/_rels/drawing6.xml.rels><?xml version="1.0" encoding="UTF-8" standalone="yes"?>
<Relationships xmlns="http://schemas.openxmlformats.org/package/2006/relationships"><Relationship Id="rId13" Type="http://schemas.openxmlformats.org/officeDocument/2006/relationships/image" Target="../media/image25.jpeg"/><Relationship Id="rId18" Type="http://schemas.openxmlformats.org/officeDocument/2006/relationships/image" Target="../media/image30.jpeg"/><Relationship Id="rId26" Type="http://schemas.openxmlformats.org/officeDocument/2006/relationships/image" Target="../media/image38.jpeg"/><Relationship Id="rId21" Type="http://schemas.openxmlformats.org/officeDocument/2006/relationships/image" Target="../media/image33.jpeg"/><Relationship Id="rId34" Type="http://schemas.openxmlformats.org/officeDocument/2006/relationships/image" Target="../media/image46.jpeg"/><Relationship Id="rId7" Type="http://schemas.openxmlformats.org/officeDocument/2006/relationships/image" Target="../media/image50.jpeg"/><Relationship Id="rId12" Type="http://schemas.openxmlformats.org/officeDocument/2006/relationships/image" Target="../media/image24.emf"/><Relationship Id="rId17" Type="http://schemas.openxmlformats.org/officeDocument/2006/relationships/image" Target="../media/image29.emf"/><Relationship Id="rId25" Type="http://schemas.openxmlformats.org/officeDocument/2006/relationships/image" Target="../media/image37.jpeg"/><Relationship Id="rId33" Type="http://schemas.openxmlformats.org/officeDocument/2006/relationships/image" Target="../media/image45.jpeg"/><Relationship Id="rId2" Type="http://schemas.openxmlformats.org/officeDocument/2006/relationships/image" Target="../media/image14.jpeg"/><Relationship Id="rId16" Type="http://schemas.openxmlformats.org/officeDocument/2006/relationships/image" Target="../media/image28.emf"/><Relationship Id="rId20" Type="http://schemas.openxmlformats.org/officeDocument/2006/relationships/image" Target="../media/image32.jpeg"/><Relationship Id="rId29" Type="http://schemas.openxmlformats.org/officeDocument/2006/relationships/image" Target="../media/image41.jpeg"/><Relationship Id="rId1" Type="http://schemas.openxmlformats.org/officeDocument/2006/relationships/image" Target="../media/image13.jpeg"/><Relationship Id="rId6" Type="http://schemas.openxmlformats.org/officeDocument/2006/relationships/image" Target="../media/image18.jpeg"/><Relationship Id="rId11" Type="http://schemas.openxmlformats.org/officeDocument/2006/relationships/image" Target="../media/image23.jpeg"/><Relationship Id="rId24" Type="http://schemas.openxmlformats.org/officeDocument/2006/relationships/image" Target="../media/image36.jpeg"/><Relationship Id="rId32" Type="http://schemas.openxmlformats.org/officeDocument/2006/relationships/image" Target="../media/image44.jpeg"/><Relationship Id="rId37" Type="http://schemas.openxmlformats.org/officeDocument/2006/relationships/image" Target="../media/image51.png"/><Relationship Id="rId5" Type="http://schemas.openxmlformats.org/officeDocument/2006/relationships/image" Target="../media/image17.jpeg"/><Relationship Id="rId15" Type="http://schemas.openxmlformats.org/officeDocument/2006/relationships/image" Target="../media/image27.jpeg"/><Relationship Id="rId23" Type="http://schemas.openxmlformats.org/officeDocument/2006/relationships/image" Target="../media/image35.jpeg"/><Relationship Id="rId28" Type="http://schemas.openxmlformats.org/officeDocument/2006/relationships/image" Target="../media/image40.jpeg"/><Relationship Id="rId36" Type="http://schemas.openxmlformats.org/officeDocument/2006/relationships/image" Target="../media/image48.jpeg"/><Relationship Id="rId10" Type="http://schemas.openxmlformats.org/officeDocument/2006/relationships/image" Target="../media/image22.jpeg"/><Relationship Id="rId19" Type="http://schemas.openxmlformats.org/officeDocument/2006/relationships/image" Target="../media/image31.jpeg"/><Relationship Id="rId31" Type="http://schemas.openxmlformats.org/officeDocument/2006/relationships/image" Target="../media/image43.jpeg"/><Relationship Id="rId4" Type="http://schemas.openxmlformats.org/officeDocument/2006/relationships/image" Target="../media/image16.jpeg"/><Relationship Id="rId9" Type="http://schemas.openxmlformats.org/officeDocument/2006/relationships/image" Target="../media/image21.jpeg"/><Relationship Id="rId14" Type="http://schemas.openxmlformats.org/officeDocument/2006/relationships/image" Target="../media/image26.jpeg"/><Relationship Id="rId22" Type="http://schemas.openxmlformats.org/officeDocument/2006/relationships/image" Target="../media/image34.jpeg"/><Relationship Id="rId27" Type="http://schemas.openxmlformats.org/officeDocument/2006/relationships/image" Target="../media/image39.jpeg"/><Relationship Id="rId30" Type="http://schemas.openxmlformats.org/officeDocument/2006/relationships/image" Target="../media/image42.jpeg"/><Relationship Id="rId35" Type="http://schemas.openxmlformats.org/officeDocument/2006/relationships/image" Target="../media/image47.jpeg"/><Relationship Id="rId8" Type="http://schemas.openxmlformats.org/officeDocument/2006/relationships/image" Target="../media/image20.jpeg"/><Relationship Id="rId3" Type="http://schemas.openxmlformats.org/officeDocument/2006/relationships/image" Target="../media/image15.jpeg"/></Relationships>
</file>

<file path=xl/drawings/_rels/drawing7.xml.rels><?xml version="1.0" encoding="UTF-8" standalone="yes"?>
<Relationships xmlns="http://schemas.openxmlformats.org/package/2006/relationships"><Relationship Id="rId13" Type="http://schemas.openxmlformats.org/officeDocument/2006/relationships/image" Target="../media/image25.jpeg"/><Relationship Id="rId18" Type="http://schemas.openxmlformats.org/officeDocument/2006/relationships/image" Target="../media/image30.jpeg"/><Relationship Id="rId26" Type="http://schemas.openxmlformats.org/officeDocument/2006/relationships/image" Target="../media/image38.jpeg"/><Relationship Id="rId21" Type="http://schemas.openxmlformats.org/officeDocument/2006/relationships/image" Target="../media/image33.jpeg"/><Relationship Id="rId34" Type="http://schemas.openxmlformats.org/officeDocument/2006/relationships/image" Target="../media/image46.jpeg"/><Relationship Id="rId7" Type="http://schemas.openxmlformats.org/officeDocument/2006/relationships/image" Target="../media/image50.jpeg"/><Relationship Id="rId12" Type="http://schemas.openxmlformats.org/officeDocument/2006/relationships/image" Target="../media/image24.emf"/><Relationship Id="rId17" Type="http://schemas.openxmlformats.org/officeDocument/2006/relationships/image" Target="../media/image29.emf"/><Relationship Id="rId25" Type="http://schemas.openxmlformats.org/officeDocument/2006/relationships/image" Target="../media/image37.jpeg"/><Relationship Id="rId33" Type="http://schemas.openxmlformats.org/officeDocument/2006/relationships/image" Target="../media/image45.jpeg"/><Relationship Id="rId2" Type="http://schemas.openxmlformats.org/officeDocument/2006/relationships/image" Target="../media/image14.jpeg"/><Relationship Id="rId16" Type="http://schemas.openxmlformats.org/officeDocument/2006/relationships/image" Target="../media/image28.emf"/><Relationship Id="rId20" Type="http://schemas.openxmlformats.org/officeDocument/2006/relationships/image" Target="../media/image32.jpeg"/><Relationship Id="rId29" Type="http://schemas.openxmlformats.org/officeDocument/2006/relationships/image" Target="../media/image41.jpeg"/><Relationship Id="rId1" Type="http://schemas.openxmlformats.org/officeDocument/2006/relationships/image" Target="../media/image13.jpeg"/><Relationship Id="rId6" Type="http://schemas.openxmlformats.org/officeDocument/2006/relationships/image" Target="../media/image18.jpeg"/><Relationship Id="rId11" Type="http://schemas.openxmlformats.org/officeDocument/2006/relationships/image" Target="../media/image23.jpeg"/><Relationship Id="rId24" Type="http://schemas.openxmlformats.org/officeDocument/2006/relationships/image" Target="../media/image36.jpeg"/><Relationship Id="rId32" Type="http://schemas.openxmlformats.org/officeDocument/2006/relationships/image" Target="../media/image44.jpeg"/><Relationship Id="rId37" Type="http://schemas.openxmlformats.org/officeDocument/2006/relationships/image" Target="../media/image52.png"/><Relationship Id="rId5" Type="http://schemas.openxmlformats.org/officeDocument/2006/relationships/image" Target="../media/image17.jpeg"/><Relationship Id="rId15" Type="http://schemas.openxmlformats.org/officeDocument/2006/relationships/image" Target="../media/image27.jpeg"/><Relationship Id="rId23" Type="http://schemas.openxmlformats.org/officeDocument/2006/relationships/image" Target="../media/image35.jpeg"/><Relationship Id="rId28" Type="http://schemas.openxmlformats.org/officeDocument/2006/relationships/image" Target="../media/image40.jpeg"/><Relationship Id="rId36" Type="http://schemas.openxmlformats.org/officeDocument/2006/relationships/image" Target="../media/image48.jpeg"/><Relationship Id="rId10" Type="http://schemas.openxmlformats.org/officeDocument/2006/relationships/image" Target="../media/image22.jpeg"/><Relationship Id="rId19" Type="http://schemas.openxmlformats.org/officeDocument/2006/relationships/image" Target="../media/image31.jpeg"/><Relationship Id="rId31" Type="http://schemas.openxmlformats.org/officeDocument/2006/relationships/image" Target="../media/image43.jpeg"/><Relationship Id="rId4" Type="http://schemas.openxmlformats.org/officeDocument/2006/relationships/image" Target="../media/image16.jpeg"/><Relationship Id="rId9" Type="http://schemas.openxmlformats.org/officeDocument/2006/relationships/image" Target="../media/image21.jpeg"/><Relationship Id="rId14" Type="http://schemas.openxmlformats.org/officeDocument/2006/relationships/image" Target="../media/image26.jpeg"/><Relationship Id="rId22" Type="http://schemas.openxmlformats.org/officeDocument/2006/relationships/image" Target="../media/image34.jpeg"/><Relationship Id="rId27" Type="http://schemas.openxmlformats.org/officeDocument/2006/relationships/image" Target="../media/image39.jpeg"/><Relationship Id="rId30" Type="http://schemas.openxmlformats.org/officeDocument/2006/relationships/image" Target="../media/image42.jpeg"/><Relationship Id="rId35" Type="http://schemas.openxmlformats.org/officeDocument/2006/relationships/image" Target="../media/image47.jpeg"/><Relationship Id="rId8" Type="http://schemas.openxmlformats.org/officeDocument/2006/relationships/image" Target="../media/image20.jpeg"/><Relationship Id="rId3" Type="http://schemas.openxmlformats.org/officeDocument/2006/relationships/image" Target="../media/image15.jpeg"/></Relationships>
</file>

<file path=xl/drawings/_rels/drawing8.xml.rels><?xml version="1.0" encoding="UTF-8" standalone="yes"?>
<Relationships xmlns="http://schemas.openxmlformats.org/package/2006/relationships"><Relationship Id="rId13" Type="http://schemas.openxmlformats.org/officeDocument/2006/relationships/image" Target="../media/image25.jpeg"/><Relationship Id="rId18" Type="http://schemas.openxmlformats.org/officeDocument/2006/relationships/image" Target="../media/image30.jpeg"/><Relationship Id="rId26" Type="http://schemas.openxmlformats.org/officeDocument/2006/relationships/image" Target="../media/image38.jpeg"/><Relationship Id="rId21" Type="http://schemas.openxmlformats.org/officeDocument/2006/relationships/image" Target="../media/image33.jpeg"/><Relationship Id="rId34" Type="http://schemas.openxmlformats.org/officeDocument/2006/relationships/image" Target="../media/image46.jpeg"/><Relationship Id="rId7" Type="http://schemas.openxmlformats.org/officeDocument/2006/relationships/image" Target="../media/image50.jpeg"/><Relationship Id="rId12" Type="http://schemas.openxmlformats.org/officeDocument/2006/relationships/image" Target="../media/image24.emf"/><Relationship Id="rId17" Type="http://schemas.openxmlformats.org/officeDocument/2006/relationships/image" Target="../media/image29.emf"/><Relationship Id="rId25" Type="http://schemas.openxmlformats.org/officeDocument/2006/relationships/image" Target="../media/image37.jpeg"/><Relationship Id="rId33" Type="http://schemas.openxmlformats.org/officeDocument/2006/relationships/image" Target="../media/image45.jpeg"/><Relationship Id="rId2" Type="http://schemas.openxmlformats.org/officeDocument/2006/relationships/image" Target="../media/image14.jpeg"/><Relationship Id="rId16" Type="http://schemas.openxmlformats.org/officeDocument/2006/relationships/image" Target="../media/image28.emf"/><Relationship Id="rId20" Type="http://schemas.openxmlformats.org/officeDocument/2006/relationships/image" Target="../media/image32.jpeg"/><Relationship Id="rId29" Type="http://schemas.openxmlformats.org/officeDocument/2006/relationships/image" Target="../media/image41.jpeg"/><Relationship Id="rId1" Type="http://schemas.openxmlformats.org/officeDocument/2006/relationships/image" Target="../media/image13.jpeg"/><Relationship Id="rId6" Type="http://schemas.openxmlformats.org/officeDocument/2006/relationships/image" Target="../media/image18.jpeg"/><Relationship Id="rId11" Type="http://schemas.openxmlformats.org/officeDocument/2006/relationships/image" Target="../media/image23.jpeg"/><Relationship Id="rId24" Type="http://schemas.openxmlformats.org/officeDocument/2006/relationships/image" Target="../media/image36.jpeg"/><Relationship Id="rId32" Type="http://schemas.openxmlformats.org/officeDocument/2006/relationships/image" Target="../media/image44.jpeg"/><Relationship Id="rId37" Type="http://schemas.openxmlformats.org/officeDocument/2006/relationships/image" Target="../media/image54.png"/><Relationship Id="rId5" Type="http://schemas.openxmlformats.org/officeDocument/2006/relationships/image" Target="../media/image17.jpeg"/><Relationship Id="rId15" Type="http://schemas.openxmlformats.org/officeDocument/2006/relationships/image" Target="../media/image27.jpeg"/><Relationship Id="rId23" Type="http://schemas.openxmlformats.org/officeDocument/2006/relationships/image" Target="../media/image35.jpeg"/><Relationship Id="rId28" Type="http://schemas.openxmlformats.org/officeDocument/2006/relationships/image" Target="../media/image40.jpeg"/><Relationship Id="rId36" Type="http://schemas.openxmlformats.org/officeDocument/2006/relationships/image" Target="../media/image48.jpeg"/><Relationship Id="rId10" Type="http://schemas.openxmlformats.org/officeDocument/2006/relationships/image" Target="../media/image22.jpeg"/><Relationship Id="rId19" Type="http://schemas.openxmlformats.org/officeDocument/2006/relationships/image" Target="../media/image31.jpeg"/><Relationship Id="rId31" Type="http://schemas.openxmlformats.org/officeDocument/2006/relationships/image" Target="../media/image43.jpeg"/><Relationship Id="rId4" Type="http://schemas.openxmlformats.org/officeDocument/2006/relationships/image" Target="../media/image53.jpeg"/><Relationship Id="rId9" Type="http://schemas.openxmlformats.org/officeDocument/2006/relationships/image" Target="../media/image21.jpeg"/><Relationship Id="rId14" Type="http://schemas.openxmlformats.org/officeDocument/2006/relationships/image" Target="../media/image26.jpeg"/><Relationship Id="rId22" Type="http://schemas.openxmlformats.org/officeDocument/2006/relationships/image" Target="../media/image34.jpeg"/><Relationship Id="rId27" Type="http://schemas.openxmlformats.org/officeDocument/2006/relationships/image" Target="../media/image39.jpeg"/><Relationship Id="rId30" Type="http://schemas.openxmlformats.org/officeDocument/2006/relationships/image" Target="../media/image42.jpeg"/><Relationship Id="rId35" Type="http://schemas.openxmlformats.org/officeDocument/2006/relationships/image" Target="../media/image47.jpeg"/><Relationship Id="rId8" Type="http://schemas.openxmlformats.org/officeDocument/2006/relationships/image" Target="../media/image20.jpeg"/><Relationship Id="rId3" Type="http://schemas.openxmlformats.org/officeDocument/2006/relationships/image" Target="../media/image15.jpeg"/></Relationships>
</file>

<file path=xl/drawings/_rels/drawing9.xml.rels><?xml version="1.0" encoding="UTF-8" standalone="yes"?>
<Relationships xmlns="http://schemas.openxmlformats.org/package/2006/relationships"><Relationship Id="rId13" Type="http://schemas.openxmlformats.org/officeDocument/2006/relationships/image" Target="../media/image25.jpeg"/><Relationship Id="rId18" Type="http://schemas.openxmlformats.org/officeDocument/2006/relationships/image" Target="../media/image30.jpeg"/><Relationship Id="rId26" Type="http://schemas.openxmlformats.org/officeDocument/2006/relationships/image" Target="../media/image38.jpeg"/><Relationship Id="rId21" Type="http://schemas.openxmlformats.org/officeDocument/2006/relationships/image" Target="../media/image33.jpeg"/><Relationship Id="rId34" Type="http://schemas.openxmlformats.org/officeDocument/2006/relationships/image" Target="../media/image46.jpeg"/><Relationship Id="rId7" Type="http://schemas.openxmlformats.org/officeDocument/2006/relationships/image" Target="../media/image50.jpeg"/><Relationship Id="rId12" Type="http://schemas.openxmlformats.org/officeDocument/2006/relationships/image" Target="../media/image24.emf"/><Relationship Id="rId17" Type="http://schemas.openxmlformats.org/officeDocument/2006/relationships/image" Target="../media/image29.emf"/><Relationship Id="rId25" Type="http://schemas.openxmlformats.org/officeDocument/2006/relationships/image" Target="../media/image37.jpeg"/><Relationship Id="rId33" Type="http://schemas.openxmlformats.org/officeDocument/2006/relationships/image" Target="../media/image45.jpeg"/><Relationship Id="rId2" Type="http://schemas.openxmlformats.org/officeDocument/2006/relationships/image" Target="../media/image14.jpeg"/><Relationship Id="rId16" Type="http://schemas.openxmlformats.org/officeDocument/2006/relationships/image" Target="../media/image28.emf"/><Relationship Id="rId20" Type="http://schemas.openxmlformats.org/officeDocument/2006/relationships/image" Target="../media/image32.jpeg"/><Relationship Id="rId29" Type="http://schemas.openxmlformats.org/officeDocument/2006/relationships/image" Target="../media/image41.jpeg"/><Relationship Id="rId1" Type="http://schemas.openxmlformats.org/officeDocument/2006/relationships/image" Target="../media/image13.jpeg"/><Relationship Id="rId6" Type="http://schemas.openxmlformats.org/officeDocument/2006/relationships/image" Target="../media/image18.jpeg"/><Relationship Id="rId11" Type="http://schemas.openxmlformats.org/officeDocument/2006/relationships/image" Target="../media/image23.jpeg"/><Relationship Id="rId24" Type="http://schemas.openxmlformats.org/officeDocument/2006/relationships/image" Target="../media/image36.jpeg"/><Relationship Id="rId32" Type="http://schemas.openxmlformats.org/officeDocument/2006/relationships/image" Target="../media/image44.jpeg"/><Relationship Id="rId37" Type="http://schemas.openxmlformats.org/officeDocument/2006/relationships/image" Target="../media/image55.png"/><Relationship Id="rId5" Type="http://schemas.openxmlformats.org/officeDocument/2006/relationships/image" Target="../media/image17.jpeg"/><Relationship Id="rId15" Type="http://schemas.openxmlformats.org/officeDocument/2006/relationships/image" Target="../media/image27.jpeg"/><Relationship Id="rId23" Type="http://schemas.openxmlformats.org/officeDocument/2006/relationships/image" Target="../media/image35.jpeg"/><Relationship Id="rId28" Type="http://schemas.openxmlformats.org/officeDocument/2006/relationships/image" Target="../media/image40.jpeg"/><Relationship Id="rId36" Type="http://schemas.openxmlformats.org/officeDocument/2006/relationships/image" Target="../media/image48.jpeg"/><Relationship Id="rId10" Type="http://schemas.openxmlformats.org/officeDocument/2006/relationships/image" Target="../media/image22.jpeg"/><Relationship Id="rId19" Type="http://schemas.openxmlformats.org/officeDocument/2006/relationships/image" Target="../media/image31.jpeg"/><Relationship Id="rId31" Type="http://schemas.openxmlformats.org/officeDocument/2006/relationships/image" Target="../media/image43.jpeg"/><Relationship Id="rId4" Type="http://schemas.openxmlformats.org/officeDocument/2006/relationships/image" Target="../media/image16.jpeg"/><Relationship Id="rId9" Type="http://schemas.openxmlformats.org/officeDocument/2006/relationships/image" Target="../media/image21.jpeg"/><Relationship Id="rId14" Type="http://schemas.openxmlformats.org/officeDocument/2006/relationships/image" Target="../media/image26.jpeg"/><Relationship Id="rId22" Type="http://schemas.openxmlformats.org/officeDocument/2006/relationships/image" Target="../media/image34.jpeg"/><Relationship Id="rId27" Type="http://schemas.openxmlformats.org/officeDocument/2006/relationships/image" Target="../media/image39.jpeg"/><Relationship Id="rId30" Type="http://schemas.openxmlformats.org/officeDocument/2006/relationships/image" Target="../media/image42.jpeg"/><Relationship Id="rId35" Type="http://schemas.openxmlformats.org/officeDocument/2006/relationships/image" Target="../media/image47.jpeg"/><Relationship Id="rId8" Type="http://schemas.openxmlformats.org/officeDocument/2006/relationships/image" Target="../media/image20.jpeg"/><Relationship Id="rId3" Type="http://schemas.openxmlformats.org/officeDocument/2006/relationships/image" Target="../media/image15.jpeg"/></Relationships>
</file>

<file path=xl/drawings/_rels/drawing10.xml.rels><?xml version="1.0" encoding="UTF-8" standalone="yes"?>
<Relationships xmlns="http://schemas.openxmlformats.org/package/2006/relationships"><Relationship Id="rId13" Type="http://schemas.openxmlformats.org/officeDocument/2006/relationships/image" Target="../media/image25.jpeg"/><Relationship Id="rId18" Type="http://schemas.openxmlformats.org/officeDocument/2006/relationships/image" Target="../media/image30.jpeg"/><Relationship Id="rId26" Type="http://schemas.openxmlformats.org/officeDocument/2006/relationships/image" Target="../media/image38.jpeg"/><Relationship Id="rId21" Type="http://schemas.openxmlformats.org/officeDocument/2006/relationships/image" Target="../media/image33.jpeg"/><Relationship Id="rId34" Type="http://schemas.openxmlformats.org/officeDocument/2006/relationships/image" Target="../media/image46.jpeg"/><Relationship Id="rId7" Type="http://schemas.openxmlformats.org/officeDocument/2006/relationships/image" Target="../media/image50.jpeg"/><Relationship Id="rId12" Type="http://schemas.openxmlformats.org/officeDocument/2006/relationships/image" Target="../media/image24.emf"/><Relationship Id="rId17" Type="http://schemas.openxmlformats.org/officeDocument/2006/relationships/image" Target="../media/image29.emf"/><Relationship Id="rId25" Type="http://schemas.openxmlformats.org/officeDocument/2006/relationships/image" Target="../media/image37.jpeg"/><Relationship Id="rId33" Type="http://schemas.openxmlformats.org/officeDocument/2006/relationships/image" Target="../media/image45.jpeg"/><Relationship Id="rId2" Type="http://schemas.openxmlformats.org/officeDocument/2006/relationships/image" Target="../media/image14.jpeg"/><Relationship Id="rId16" Type="http://schemas.openxmlformats.org/officeDocument/2006/relationships/image" Target="../media/image28.emf"/><Relationship Id="rId20" Type="http://schemas.openxmlformats.org/officeDocument/2006/relationships/image" Target="../media/image32.jpeg"/><Relationship Id="rId29" Type="http://schemas.openxmlformats.org/officeDocument/2006/relationships/image" Target="../media/image41.jpeg"/><Relationship Id="rId1" Type="http://schemas.openxmlformats.org/officeDocument/2006/relationships/image" Target="../media/image13.jpeg"/><Relationship Id="rId6" Type="http://schemas.openxmlformats.org/officeDocument/2006/relationships/image" Target="../media/image18.jpeg"/><Relationship Id="rId11" Type="http://schemas.openxmlformats.org/officeDocument/2006/relationships/image" Target="../media/image23.jpeg"/><Relationship Id="rId24" Type="http://schemas.openxmlformats.org/officeDocument/2006/relationships/image" Target="../media/image36.jpeg"/><Relationship Id="rId32" Type="http://schemas.openxmlformats.org/officeDocument/2006/relationships/image" Target="../media/image44.jpeg"/><Relationship Id="rId37" Type="http://schemas.openxmlformats.org/officeDocument/2006/relationships/image" Target="../media/image56.png"/><Relationship Id="rId5" Type="http://schemas.openxmlformats.org/officeDocument/2006/relationships/image" Target="../media/image17.jpeg"/><Relationship Id="rId15" Type="http://schemas.openxmlformats.org/officeDocument/2006/relationships/image" Target="../media/image27.jpeg"/><Relationship Id="rId23" Type="http://schemas.openxmlformats.org/officeDocument/2006/relationships/image" Target="../media/image35.jpeg"/><Relationship Id="rId28" Type="http://schemas.openxmlformats.org/officeDocument/2006/relationships/image" Target="../media/image40.jpeg"/><Relationship Id="rId36" Type="http://schemas.openxmlformats.org/officeDocument/2006/relationships/image" Target="../media/image48.jpeg"/><Relationship Id="rId10" Type="http://schemas.openxmlformats.org/officeDocument/2006/relationships/image" Target="../media/image22.jpeg"/><Relationship Id="rId19" Type="http://schemas.openxmlformats.org/officeDocument/2006/relationships/image" Target="../media/image31.jpeg"/><Relationship Id="rId31" Type="http://schemas.openxmlformats.org/officeDocument/2006/relationships/image" Target="../media/image43.jpeg"/><Relationship Id="rId4" Type="http://schemas.openxmlformats.org/officeDocument/2006/relationships/image" Target="../media/image16.jpeg"/><Relationship Id="rId9" Type="http://schemas.openxmlformats.org/officeDocument/2006/relationships/image" Target="../media/image21.jpeg"/><Relationship Id="rId14" Type="http://schemas.openxmlformats.org/officeDocument/2006/relationships/image" Target="../media/image26.jpeg"/><Relationship Id="rId22" Type="http://schemas.openxmlformats.org/officeDocument/2006/relationships/image" Target="../media/image34.jpeg"/><Relationship Id="rId27" Type="http://schemas.openxmlformats.org/officeDocument/2006/relationships/image" Target="../media/image39.jpeg"/><Relationship Id="rId30" Type="http://schemas.openxmlformats.org/officeDocument/2006/relationships/image" Target="../media/image42.jpeg"/><Relationship Id="rId35" Type="http://schemas.openxmlformats.org/officeDocument/2006/relationships/image" Target="../media/image47.jpeg"/><Relationship Id="rId8" Type="http://schemas.openxmlformats.org/officeDocument/2006/relationships/image" Target="../media/image20.jpeg"/><Relationship Id="rId3" Type="http://schemas.openxmlformats.org/officeDocument/2006/relationships/image" Target="../media/image15.jpeg"/></Relationships>
</file>

<file path=xl/drawings/_rels/drawing11.xml.rels><?xml version="1.0" encoding="UTF-8" standalone="yes"?>
<Relationships xmlns="http://schemas.openxmlformats.org/package/2006/relationships"><Relationship Id="rId13" Type="http://schemas.openxmlformats.org/officeDocument/2006/relationships/image" Target="../media/image25.jpeg"/><Relationship Id="rId18" Type="http://schemas.openxmlformats.org/officeDocument/2006/relationships/image" Target="../media/image30.jpeg"/><Relationship Id="rId26" Type="http://schemas.openxmlformats.org/officeDocument/2006/relationships/image" Target="../media/image38.jpeg"/><Relationship Id="rId21" Type="http://schemas.openxmlformats.org/officeDocument/2006/relationships/image" Target="../media/image33.jpeg"/><Relationship Id="rId34" Type="http://schemas.openxmlformats.org/officeDocument/2006/relationships/image" Target="../media/image46.jpeg"/><Relationship Id="rId7" Type="http://schemas.openxmlformats.org/officeDocument/2006/relationships/image" Target="../media/image50.jpeg"/><Relationship Id="rId12" Type="http://schemas.openxmlformats.org/officeDocument/2006/relationships/image" Target="../media/image24.emf"/><Relationship Id="rId17" Type="http://schemas.openxmlformats.org/officeDocument/2006/relationships/image" Target="../media/image29.emf"/><Relationship Id="rId25" Type="http://schemas.openxmlformats.org/officeDocument/2006/relationships/image" Target="../media/image37.jpeg"/><Relationship Id="rId33" Type="http://schemas.openxmlformats.org/officeDocument/2006/relationships/image" Target="../media/image45.jpeg"/><Relationship Id="rId38" Type="http://schemas.openxmlformats.org/officeDocument/2006/relationships/image" Target="../media/image58.jpeg"/><Relationship Id="rId2" Type="http://schemas.openxmlformats.org/officeDocument/2006/relationships/image" Target="../media/image14.jpeg"/><Relationship Id="rId16" Type="http://schemas.openxmlformats.org/officeDocument/2006/relationships/image" Target="../media/image28.emf"/><Relationship Id="rId20" Type="http://schemas.openxmlformats.org/officeDocument/2006/relationships/image" Target="../media/image32.jpeg"/><Relationship Id="rId29" Type="http://schemas.openxmlformats.org/officeDocument/2006/relationships/image" Target="../media/image41.jpeg"/><Relationship Id="rId1" Type="http://schemas.openxmlformats.org/officeDocument/2006/relationships/image" Target="../media/image13.jpeg"/><Relationship Id="rId6" Type="http://schemas.openxmlformats.org/officeDocument/2006/relationships/image" Target="../media/image18.jpeg"/><Relationship Id="rId11" Type="http://schemas.openxmlformats.org/officeDocument/2006/relationships/image" Target="../media/image23.jpeg"/><Relationship Id="rId24" Type="http://schemas.openxmlformats.org/officeDocument/2006/relationships/image" Target="../media/image36.jpeg"/><Relationship Id="rId32" Type="http://schemas.openxmlformats.org/officeDocument/2006/relationships/image" Target="../media/image44.jpeg"/><Relationship Id="rId37" Type="http://schemas.openxmlformats.org/officeDocument/2006/relationships/image" Target="../media/image57.jpg"/><Relationship Id="rId5" Type="http://schemas.openxmlformats.org/officeDocument/2006/relationships/image" Target="../media/image17.jpeg"/><Relationship Id="rId15" Type="http://schemas.openxmlformats.org/officeDocument/2006/relationships/image" Target="../media/image27.jpeg"/><Relationship Id="rId23" Type="http://schemas.openxmlformats.org/officeDocument/2006/relationships/image" Target="../media/image35.jpeg"/><Relationship Id="rId28" Type="http://schemas.openxmlformats.org/officeDocument/2006/relationships/image" Target="../media/image40.jpeg"/><Relationship Id="rId36" Type="http://schemas.openxmlformats.org/officeDocument/2006/relationships/image" Target="../media/image48.jpeg"/><Relationship Id="rId10" Type="http://schemas.openxmlformats.org/officeDocument/2006/relationships/image" Target="../media/image22.jpeg"/><Relationship Id="rId19" Type="http://schemas.openxmlformats.org/officeDocument/2006/relationships/image" Target="../media/image31.jpeg"/><Relationship Id="rId31" Type="http://schemas.openxmlformats.org/officeDocument/2006/relationships/image" Target="../media/image43.jpeg"/><Relationship Id="rId4" Type="http://schemas.openxmlformats.org/officeDocument/2006/relationships/image" Target="../media/image16.jpeg"/><Relationship Id="rId9" Type="http://schemas.openxmlformats.org/officeDocument/2006/relationships/image" Target="../media/image21.jpeg"/><Relationship Id="rId14" Type="http://schemas.openxmlformats.org/officeDocument/2006/relationships/image" Target="../media/image26.jpeg"/><Relationship Id="rId22" Type="http://schemas.openxmlformats.org/officeDocument/2006/relationships/image" Target="../media/image34.jpeg"/><Relationship Id="rId27" Type="http://schemas.openxmlformats.org/officeDocument/2006/relationships/image" Target="../media/image39.jpeg"/><Relationship Id="rId30" Type="http://schemas.openxmlformats.org/officeDocument/2006/relationships/image" Target="../media/image42.jpeg"/><Relationship Id="rId35" Type="http://schemas.openxmlformats.org/officeDocument/2006/relationships/image" Target="../media/image47.jpeg"/><Relationship Id="rId8" Type="http://schemas.openxmlformats.org/officeDocument/2006/relationships/image" Target="../media/image20.jpeg"/><Relationship Id="rId3" Type="http://schemas.openxmlformats.org/officeDocument/2006/relationships/image" Target="../media/image15.jpeg"/></Relationships>
</file>

<file path=xl/drawings/_rels/drawing12.xml.rels><?xml version="1.0" encoding="UTF-8" standalone="yes"?>
<Relationships xmlns="http://schemas.openxmlformats.org/package/2006/relationships"><Relationship Id="rId13" Type="http://schemas.openxmlformats.org/officeDocument/2006/relationships/image" Target="../media/image25.jpeg"/><Relationship Id="rId18" Type="http://schemas.openxmlformats.org/officeDocument/2006/relationships/image" Target="../media/image30.jpeg"/><Relationship Id="rId26" Type="http://schemas.openxmlformats.org/officeDocument/2006/relationships/image" Target="../media/image38.jpeg"/><Relationship Id="rId21" Type="http://schemas.openxmlformats.org/officeDocument/2006/relationships/image" Target="../media/image33.jpeg"/><Relationship Id="rId34" Type="http://schemas.openxmlformats.org/officeDocument/2006/relationships/image" Target="../media/image46.jpeg"/><Relationship Id="rId7" Type="http://schemas.openxmlformats.org/officeDocument/2006/relationships/image" Target="../media/image50.jpeg"/><Relationship Id="rId12" Type="http://schemas.openxmlformats.org/officeDocument/2006/relationships/image" Target="../media/image24.emf"/><Relationship Id="rId17" Type="http://schemas.openxmlformats.org/officeDocument/2006/relationships/image" Target="../media/image29.emf"/><Relationship Id="rId25" Type="http://schemas.openxmlformats.org/officeDocument/2006/relationships/image" Target="../media/image37.jpeg"/><Relationship Id="rId33" Type="http://schemas.openxmlformats.org/officeDocument/2006/relationships/image" Target="../media/image45.jpeg"/><Relationship Id="rId38" Type="http://schemas.openxmlformats.org/officeDocument/2006/relationships/image" Target="../media/image60.jpeg"/><Relationship Id="rId2" Type="http://schemas.openxmlformats.org/officeDocument/2006/relationships/image" Target="../media/image14.jpeg"/><Relationship Id="rId16" Type="http://schemas.openxmlformats.org/officeDocument/2006/relationships/image" Target="../media/image28.emf"/><Relationship Id="rId20" Type="http://schemas.openxmlformats.org/officeDocument/2006/relationships/image" Target="../media/image32.jpeg"/><Relationship Id="rId29" Type="http://schemas.openxmlformats.org/officeDocument/2006/relationships/image" Target="../media/image41.jpeg"/><Relationship Id="rId1" Type="http://schemas.openxmlformats.org/officeDocument/2006/relationships/image" Target="../media/image13.jpeg"/><Relationship Id="rId6" Type="http://schemas.openxmlformats.org/officeDocument/2006/relationships/image" Target="../media/image18.jpeg"/><Relationship Id="rId11" Type="http://schemas.openxmlformats.org/officeDocument/2006/relationships/image" Target="../media/image23.jpeg"/><Relationship Id="rId24" Type="http://schemas.openxmlformats.org/officeDocument/2006/relationships/image" Target="../media/image36.jpeg"/><Relationship Id="rId32" Type="http://schemas.openxmlformats.org/officeDocument/2006/relationships/image" Target="../media/image44.jpeg"/><Relationship Id="rId37" Type="http://schemas.openxmlformats.org/officeDocument/2006/relationships/image" Target="../media/image59.jpeg"/><Relationship Id="rId5" Type="http://schemas.openxmlformats.org/officeDocument/2006/relationships/image" Target="../media/image17.jpeg"/><Relationship Id="rId15" Type="http://schemas.openxmlformats.org/officeDocument/2006/relationships/image" Target="../media/image27.jpeg"/><Relationship Id="rId23" Type="http://schemas.openxmlformats.org/officeDocument/2006/relationships/image" Target="../media/image35.jpeg"/><Relationship Id="rId28" Type="http://schemas.openxmlformats.org/officeDocument/2006/relationships/image" Target="../media/image40.jpeg"/><Relationship Id="rId36" Type="http://schemas.openxmlformats.org/officeDocument/2006/relationships/image" Target="../media/image48.jpeg"/><Relationship Id="rId10" Type="http://schemas.openxmlformats.org/officeDocument/2006/relationships/image" Target="../media/image22.jpeg"/><Relationship Id="rId19" Type="http://schemas.openxmlformats.org/officeDocument/2006/relationships/image" Target="../media/image31.jpeg"/><Relationship Id="rId31" Type="http://schemas.openxmlformats.org/officeDocument/2006/relationships/image" Target="../media/image43.jpeg"/><Relationship Id="rId4" Type="http://schemas.openxmlformats.org/officeDocument/2006/relationships/image" Target="../media/image16.jpeg"/><Relationship Id="rId9" Type="http://schemas.openxmlformats.org/officeDocument/2006/relationships/image" Target="../media/image21.jpeg"/><Relationship Id="rId14" Type="http://schemas.openxmlformats.org/officeDocument/2006/relationships/image" Target="../media/image26.jpeg"/><Relationship Id="rId22" Type="http://schemas.openxmlformats.org/officeDocument/2006/relationships/image" Target="../media/image34.jpeg"/><Relationship Id="rId27" Type="http://schemas.openxmlformats.org/officeDocument/2006/relationships/image" Target="../media/image39.jpeg"/><Relationship Id="rId30" Type="http://schemas.openxmlformats.org/officeDocument/2006/relationships/image" Target="../media/image42.jpeg"/><Relationship Id="rId35" Type="http://schemas.openxmlformats.org/officeDocument/2006/relationships/image" Target="../media/image47.jpeg"/><Relationship Id="rId8" Type="http://schemas.openxmlformats.org/officeDocument/2006/relationships/image" Target="../media/image20.jpeg"/><Relationship Id="rId3" Type="http://schemas.openxmlformats.org/officeDocument/2006/relationships/image" Target="../media/image15.jpeg"/></Relationships>
</file>

<file path=xl/drawings/_rels/drawing13.xml.rels><?xml version="1.0" encoding="UTF-8" standalone="yes"?>
<Relationships xmlns="http://schemas.openxmlformats.org/package/2006/relationships"><Relationship Id="rId13" Type="http://schemas.openxmlformats.org/officeDocument/2006/relationships/image" Target="../media/image25.jpeg"/><Relationship Id="rId18" Type="http://schemas.openxmlformats.org/officeDocument/2006/relationships/image" Target="../media/image30.jpeg"/><Relationship Id="rId26" Type="http://schemas.openxmlformats.org/officeDocument/2006/relationships/image" Target="../media/image38.jpeg"/><Relationship Id="rId21" Type="http://schemas.openxmlformats.org/officeDocument/2006/relationships/image" Target="../media/image33.jpeg"/><Relationship Id="rId34" Type="http://schemas.openxmlformats.org/officeDocument/2006/relationships/image" Target="../media/image46.jpeg"/><Relationship Id="rId7" Type="http://schemas.openxmlformats.org/officeDocument/2006/relationships/image" Target="../media/image50.jpeg"/><Relationship Id="rId12" Type="http://schemas.openxmlformats.org/officeDocument/2006/relationships/image" Target="../media/image24.emf"/><Relationship Id="rId17" Type="http://schemas.openxmlformats.org/officeDocument/2006/relationships/image" Target="../media/image29.emf"/><Relationship Id="rId25" Type="http://schemas.openxmlformats.org/officeDocument/2006/relationships/image" Target="../media/image37.jpeg"/><Relationship Id="rId33" Type="http://schemas.openxmlformats.org/officeDocument/2006/relationships/image" Target="../media/image45.jpeg"/><Relationship Id="rId38" Type="http://schemas.openxmlformats.org/officeDocument/2006/relationships/image" Target="../media/image62.jpeg"/><Relationship Id="rId2" Type="http://schemas.openxmlformats.org/officeDocument/2006/relationships/image" Target="../media/image14.jpeg"/><Relationship Id="rId16" Type="http://schemas.openxmlformats.org/officeDocument/2006/relationships/image" Target="../media/image28.emf"/><Relationship Id="rId20" Type="http://schemas.openxmlformats.org/officeDocument/2006/relationships/image" Target="../media/image32.jpeg"/><Relationship Id="rId29" Type="http://schemas.openxmlformats.org/officeDocument/2006/relationships/image" Target="../media/image41.jpeg"/><Relationship Id="rId1" Type="http://schemas.openxmlformats.org/officeDocument/2006/relationships/image" Target="../media/image13.jpeg"/><Relationship Id="rId6" Type="http://schemas.openxmlformats.org/officeDocument/2006/relationships/image" Target="../media/image18.jpeg"/><Relationship Id="rId11" Type="http://schemas.openxmlformats.org/officeDocument/2006/relationships/image" Target="../media/image23.jpeg"/><Relationship Id="rId24" Type="http://schemas.openxmlformats.org/officeDocument/2006/relationships/image" Target="../media/image36.jpeg"/><Relationship Id="rId32" Type="http://schemas.openxmlformats.org/officeDocument/2006/relationships/image" Target="../media/image44.jpeg"/><Relationship Id="rId37" Type="http://schemas.openxmlformats.org/officeDocument/2006/relationships/image" Target="../media/image61.jpeg"/><Relationship Id="rId5" Type="http://schemas.openxmlformats.org/officeDocument/2006/relationships/image" Target="../media/image17.jpeg"/><Relationship Id="rId15" Type="http://schemas.openxmlformats.org/officeDocument/2006/relationships/image" Target="../media/image27.jpeg"/><Relationship Id="rId23" Type="http://schemas.openxmlformats.org/officeDocument/2006/relationships/image" Target="../media/image35.jpeg"/><Relationship Id="rId28" Type="http://schemas.openxmlformats.org/officeDocument/2006/relationships/image" Target="../media/image40.jpeg"/><Relationship Id="rId36" Type="http://schemas.openxmlformats.org/officeDocument/2006/relationships/image" Target="../media/image48.jpeg"/><Relationship Id="rId10" Type="http://schemas.openxmlformats.org/officeDocument/2006/relationships/image" Target="../media/image22.jpeg"/><Relationship Id="rId19" Type="http://schemas.openxmlformats.org/officeDocument/2006/relationships/image" Target="../media/image31.jpeg"/><Relationship Id="rId31" Type="http://schemas.openxmlformats.org/officeDocument/2006/relationships/image" Target="../media/image43.jpeg"/><Relationship Id="rId4" Type="http://schemas.openxmlformats.org/officeDocument/2006/relationships/image" Target="../media/image16.jpeg"/><Relationship Id="rId9" Type="http://schemas.openxmlformats.org/officeDocument/2006/relationships/image" Target="../media/image21.jpeg"/><Relationship Id="rId14" Type="http://schemas.openxmlformats.org/officeDocument/2006/relationships/image" Target="../media/image26.jpeg"/><Relationship Id="rId22" Type="http://schemas.openxmlformats.org/officeDocument/2006/relationships/image" Target="../media/image34.jpeg"/><Relationship Id="rId27" Type="http://schemas.openxmlformats.org/officeDocument/2006/relationships/image" Target="../media/image39.jpeg"/><Relationship Id="rId30" Type="http://schemas.openxmlformats.org/officeDocument/2006/relationships/image" Target="../media/image42.jpeg"/><Relationship Id="rId35" Type="http://schemas.openxmlformats.org/officeDocument/2006/relationships/image" Target="../media/image47.jpeg"/><Relationship Id="rId8" Type="http://schemas.openxmlformats.org/officeDocument/2006/relationships/image" Target="../media/image20.jpeg"/><Relationship Id="rId3" Type="http://schemas.openxmlformats.org/officeDocument/2006/relationships/image" Target="../media/image15.jpeg"/></Relationships>
</file>

<file path=xl/drawings/_rels/drawing14.xml.rels><?xml version="1.0" encoding="UTF-8" standalone="yes"?>
<Relationships xmlns="http://schemas.openxmlformats.org/package/2006/relationships"><Relationship Id="rId13" Type="http://schemas.openxmlformats.org/officeDocument/2006/relationships/image" Target="../media/image25.jpeg"/><Relationship Id="rId18" Type="http://schemas.openxmlformats.org/officeDocument/2006/relationships/image" Target="../media/image30.jpeg"/><Relationship Id="rId26" Type="http://schemas.openxmlformats.org/officeDocument/2006/relationships/image" Target="../media/image38.jpeg"/><Relationship Id="rId21" Type="http://schemas.openxmlformats.org/officeDocument/2006/relationships/image" Target="../media/image33.jpeg"/><Relationship Id="rId34" Type="http://schemas.openxmlformats.org/officeDocument/2006/relationships/image" Target="../media/image46.jpeg"/><Relationship Id="rId7" Type="http://schemas.openxmlformats.org/officeDocument/2006/relationships/image" Target="../media/image50.jpeg"/><Relationship Id="rId12" Type="http://schemas.openxmlformats.org/officeDocument/2006/relationships/image" Target="../media/image24.emf"/><Relationship Id="rId17" Type="http://schemas.openxmlformats.org/officeDocument/2006/relationships/image" Target="../media/image29.emf"/><Relationship Id="rId25" Type="http://schemas.openxmlformats.org/officeDocument/2006/relationships/image" Target="../media/image37.jpeg"/><Relationship Id="rId33" Type="http://schemas.openxmlformats.org/officeDocument/2006/relationships/image" Target="../media/image45.jpeg"/><Relationship Id="rId38" Type="http://schemas.openxmlformats.org/officeDocument/2006/relationships/image" Target="../media/image64.jpeg"/><Relationship Id="rId2" Type="http://schemas.openxmlformats.org/officeDocument/2006/relationships/image" Target="../media/image14.jpeg"/><Relationship Id="rId16" Type="http://schemas.openxmlformats.org/officeDocument/2006/relationships/image" Target="../media/image28.emf"/><Relationship Id="rId20" Type="http://schemas.openxmlformats.org/officeDocument/2006/relationships/image" Target="../media/image32.jpeg"/><Relationship Id="rId29" Type="http://schemas.openxmlformats.org/officeDocument/2006/relationships/image" Target="../media/image41.jpeg"/><Relationship Id="rId1" Type="http://schemas.openxmlformats.org/officeDocument/2006/relationships/image" Target="../media/image13.jpeg"/><Relationship Id="rId6" Type="http://schemas.openxmlformats.org/officeDocument/2006/relationships/image" Target="../media/image18.jpeg"/><Relationship Id="rId11" Type="http://schemas.openxmlformats.org/officeDocument/2006/relationships/image" Target="../media/image23.jpeg"/><Relationship Id="rId24" Type="http://schemas.openxmlformats.org/officeDocument/2006/relationships/image" Target="../media/image36.jpeg"/><Relationship Id="rId32" Type="http://schemas.openxmlformats.org/officeDocument/2006/relationships/image" Target="../media/image44.jpeg"/><Relationship Id="rId37" Type="http://schemas.openxmlformats.org/officeDocument/2006/relationships/image" Target="../media/image63.jpeg"/><Relationship Id="rId5" Type="http://schemas.openxmlformats.org/officeDocument/2006/relationships/image" Target="../media/image17.jpeg"/><Relationship Id="rId15" Type="http://schemas.openxmlformats.org/officeDocument/2006/relationships/image" Target="../media/image27.jpeg"/><Relationship Id="rId23" Type="http://schemas.openxmlformats.org/officeDocument/2006/relationships/image" Target="../media/image35.jpeg"/><Relationship Id="rId28" Type="http://schemas.openxmlformats.org/officeDocument/2006/relationships/image" Target="../media/image40.jpeg"/><Relationship Id="rId36" Type="http://schemas.openxmlformats.org/officeDocument/2006/relationships/image" Target="../media/image48.jpeg"/><Relationship Id="rId10" Type="http://schemas.openxmlformats.org/officeDocument/2006/relationships/image" Target="../media/image22.jpeg"/><Relationship Id="rId19" Type="http://schemas.openxmlformats.org/officeDocument/2006/relationships/image" Target="../media/image31.jpeg"/><Relationship Id="rId31" Type="http://schemas.openxmlformats.org/officeDocument/2006/relationships/image" Target="../media/image43.jpeg"/><Relationship Id="rId4" Type="http://schemas.openxmlformats.org/officeDocument/2006/relationships/image" Target="../media/image16.jpeg"/><Relationship Id="rId9" Type="http://schemas.openxmlformats.org/officeDocument/2006/relationships/image" Target="../media/image21.jpeg"/><Relationship Id="rId14" Type="http://schemas.openxmlformats.org/officeDocument/2006/relationships/image" Target="../media/image26.jpeg"/><Relationship Id="rId22" Type="http://schemas.openxmlformats.org/officeDocument/2006/relationships/image" Target="../media/image34.jpeg"/><Relationship Id="rId27" Type="http://schemas.openxmlformats.org/officeDocument/2006/relationships/image" Target="../media/image39.jpeg"/><Relationship Id="rId30" Type="http://schemas.openxmlformats.org/officeDocument/2006/relationships/image" Target="../media/image42.jpeg"/><Relationship Id="rId35" Type="http://schemas.openxmlformats.org/officeDocument/2006/relationships/image" Target="../media/image47.jpeg"/><Relationship Id="rId8" Type="http://schemas.openxmlformats.org/officeDocument/2006/relationships/image" Target="../media/image20.jpeg"/><Relationship Id="rId3" Type="http://schemas.openxmlformats.org/officeDocument/2006/relationships/image" Target="../media/image15.jpeg"/></Relationships>
</file>

<file path=xl/drawings/_rels/drawing15.xml.rels><?xml version="1.0" encoding="UTF-8" standalone="yes"?>
<Relationships xmlns="http://schemas.openxmlformats.org/package/2006/relationships"><Relationship Id="rId13" Type="http://schemas.openxmlformats.org/officeDocument/2006/relationships/image" Target="../media/image25.jpeg"/><Relationship Id="rId18" Type="http://schemas.openxmlformats.org/officeDocument/2006/relationships/image" Target="../media/image30.jpeg"/><Relationship Id="rId26" Type="http://schemas.openxmlformats.org/officeDocument/2006/relationships/image" Target="../media/image38.jpeg"/><Relationship Id="rId21" Type="http://schemas.openxmlformats.org/officeDocument/2006/relationships/image" Target="../media/image33.jpeg"/><Relationship Id="rId34" Type="http://schemas.openxmlformats.org/officeDocument/2006/relationships/image" Target="../media/image46.jpeg"/><Relationship Id="rId7" Type="http://schemas.openxmlformats.org/officeDocument/2006/relationships/image" Target="../media/image50.jpeg"/><Relationship Id="rId12" Type="http://schemas.openxmlformats.org/officeDocument/2006/relationships/image" Target="../media/image24.emf"/><Relationship Id="rId17" Type="http://schemas.openxmlformats.org/officeDocument/2006/relationships/image" Target="../media/image29.emf"/><Relationship Id="rId25" Type="http://schemas.openxmlformats.org/officeDocument/2006/relationships/image" Target="../media/image37.jpeg"/><Relationship Id="rId33" Type="http://schemas.openxmlformats.org/officeDocument/2006/relationships/image" Target="../media/image45.jpeg"/><Relationship Id="rId38" Type="http://schemas.openxmlformats.org/officeDocument/2006/relationships/image" Target="../media/image66.jpg"/><Relationship Id="rId2" Type="http://schemas.openxmlformats.org/officeDocument/2006/relationships/image" Target="../media/image14.jpeg"/><Relationship Id="rId16" Type="http://schemas.openxmlformats.org/officeDocument/2006/relationships/image" Target="../media/image28.emf"/><Relationship Id="rId20" Type="http://schemas.openxmlformats.org/officeDocument/2006/relationships/image" Target="../media/image32.jpeg"/><Relationship Id="rId29" Type="http://schemas.openxmlformats.org/officeDocument/2006/relationships/image" Target="../media/image41.jpeg"/><Relationship Id="rId1" Type="http://schemas.openxmlformats.org/officeDocument/2006/relationships/image" Target="../media/image13.jpeg"/><Relationship Id="rId6" Type="http://schemas.openxmlformats.org/officeDocument/2006/relationships/image" Target="../media/image18.jpeg"/><Relationship Id="rId11" Type="http://schemas.openxmlformats.org/officeDocument/2006/relationships/image" Target="../media/image23.jpeg"/><Relationship Id="rId24" Type="http://schemas.openxmlformats.org/officeDocument/2006/relationships/image" Target="../media/image36.jpeg"/><Relationship Id="rId32" Type="http://schemas.openxmlformats.org/officeDocument/2006/relationships/image" Target="../media/image44.jpeg"/><Relationship Id="rId37" Type="http://schemas.openxmlformats.org/officeDocument/2006/relationships/image" Target="../media/image65.jpg"/><Relationship Id="rId5" Type="http://schemas.openxmlformats.org/officeDocument/2006/relationships/image" Target="../media/image17.jpeg"/><Relationship Id="rId15" Type="http://schemas.openxmlformats.org/officeDocument/2006/relationships/image" Target="../media/image27.jpeg"/><Relationship Id="rId23" Type="http://schemas.openxmlformats.org/officeDocument/2006/relationships/image" Target="../media/image35.jpeg"/><Relationship Id="rId28" Type="http://schemas.openxmlformats.org/officeDocument/2006/relationships/image" Target="../media/image40.jpeg"/><Relationship Id="rId36" Type="http://schemas.openxmlformats.org/officeDocument/2006/relationships/image" Target="../media/image48.jpeg"/><Relationship Id="rId10" Type="http://schemas.openxmlformats.org/officeDocument/2006/relationships/image" Target="../media/image22.jpeg"/><Relationship Id="rId19" Type="http://schemas.openxmlformats.org/officeDocument/2006/relationships/image" Target="../media/image31.jpeg"/><Relationship Id="rId31" Type="http://schemas.openxmlformats.org/officeDocument/2006/relationships/image" Target="../media/image43.jpeg"/><Relationship Id="rId4" Type="http://schemas.openxmlformats.org/officeDocument/2006/relationships/image" Target="../media/image16.jpeg"/><Relationship Id="rId9" Type="http://schemas.openxmlformats.org/officeDocument/2006/relationships/image" Target="../media/image21.jpeg"/><Relationship Id="rId14" Type="http://schemas.openxmlformats.org/officeDocument/2006/relationships/image" Target="../media/image26.jpeg"/><Relationship Id="rId22" Type="http://schemas.openxmlformats.org/officeDocument/2006/relationships/image" Target="../media/image34.jpeg"/><Relationship Id="rId27" Type="http://schemas.openxmlformats.org/officeDocument/2006/relationships/image" Target="../media/image39.jpeg"/><Relationship Id="rId30" Type="http://schemas.openxmlformats.org/officeDocument/2006/relationships/image" Target="../media/image42.jpeg"/><Relationship Id="rId35" Type="http://schemas.openxmlformats.org/officeDocument/2006/relationships/image" Target="../media/image47.jpeg"/><Relationship Id="rId8" Type="http://schemas.openxmlformats.org/officeDocument/2006/relationships/image" Target="../media/image20.jpeg"/><Relationship Id="rId3" Type="http://schemas.openxmlformats.org/officeDocument/2006/relationships/image" Target="../media/image15.jpeg"/></Relationships>
</file>

<file path=xl/drawings/_rels/drawing16.xml.rels><?xml version="1.0" encoding="UTF-8" standalone="yes"?>
<Relationships xmlns="http://schemas.openxmlformats.org/package/2006/relationships"><Relationship Id="rId13" Type="http://schemas.openxmlformats.org/officeDocument/2006/relationships/image" Target="../media/image25.jpeg"/><Relationship Id="rId18" Type="http://schemas.openxmlformats.org/officeDocument/2006/relationships/image" Target="../media/image30.jpeg"/><Relationship Id="rId26" Type="http://schemas.openxmlformats.org/officeDocument/2006/relationships/image" Target="../media/image38.jpeg"/><Relationship Id="rId21" Type="http://schemas.openxmlformats.org/officeDocument/2006/relationships/image" Target="../media/image33.jpeg"/><Relationship Id="rId34" Type="http://schemas.openxmlformats.org/officeDocument/2006/relationships/image" Target="../media/image46.jpeg"/><Relationship Id="rId7" Type="http://schemas.openxmlformats.org/officeDocument/2006/relationships/image" Target="../media/image50.jpeg"/><Relationship Id="rId12" Type="http://schemas.openxmlformats.org/officeDocument/2006/relationships/image" Target="../media/image24.emf"/><Relationship Id="rId17" Type="http://schemas.openxmlformats.org/officeDocument/2006/relationships/image" Target="../media/image29.emf"/><Relationship Id="rId25" Type="http://schemas.openxmlformats.org/officeDocument/2006/relationships/image" Target="../media/image37.jpeg"/><Relationship Id="rId33" Type="http://schemas.openxmlformats.org/officeDocument/2006/relationships/image" Target="../media/image45.jpeg"/><Relationship Id="rId38" Type="http://schemas.openxmlformats.org/officeDocument/2006/relationships/image" Target="../media/image68.jpeg"/><Relationship Id="rId2" Type="http://schemas.openxmlformats.org/officeDocument/2006/relationships/image" Target="../media/image14.jpeg"/><Relationship Id="rId16" Type="http://schemas.openxmlformats.org/officeDocument/2006/relationships/image" Target="../media/image28.emf"/><Relationship Id="rId20" Type="http://schemas.openxmlformats.org/officeDocument/2006/relationships/image" Target="../media/image32.jpeg"/><Relationship Id="rId29" Type="http://schemas.openxmlformats.org/officeDocument/2006/relationships/image" Target="../media/image41.jpeg"/><Relationship Id="rId1" Type="http://schemas.openxmlformats.org/officeDocument/2006/relationships/image" Target="../media/image13.jpeg"/><Relationship Id="rId6" Type="http://schemas.openxmlformats.org/officeDocument/2006/relationships/image" Target="../media/image18.jpeg"/><Relationship Id="rId11" Type="http://schemas.openxmlformats.org/officeDocument/2006/relationships/image" Target="../media/image23.jpeg"/><Relationship Id="rId24" Type="http://schemas.openxmlformats.org/officeDocument/2006/relationships/image" Target="../media/image36.jpeg"/><Relationship Id="rId32" Type="http://schemas.openxmlformats.org/officeDocument/2006/relationships/image" Target="../media/image44.jpeg"/><Relationship Id="rId37" Type="http://schemas.openxmlformats.org/officeDocument/2006/relationships/image" Target="../media/image67.jpeg"/><Relationship Id="rId5" Type="http://schemas.openxmlformats.org/officeDocument/2006/relationships/image" Target="../media/image17.jpeg"/><Relationship Id="rId15" Type="http://schemas.openxmlformats.org/officeDocument/2006/relationships/image" Target="../media/image27.jpeg"/><Relationship Id="rId23" Type="http://schemas.openxmlformats.org/officeDocument/2006/relationships/image" Target="../media/image35.jpeg"/><Relationship Id="rId28" Type="http://schemas.openxmlformats.org/officeDocument/2006/relationships/image" Target="../media/image40.jpeg"/><Relationship Id="rId36" Type="http://schemas.openxmlformats.org/officeDocument/2006/relationships/image" Target="../media/image48.jpeg"/><Relationship Id="rId10" Type="http://schemas.openxmlformats.org/officeDocument/2006/relationships/image" Target="../media/image22.jpeg"/><Relationship Id="rId19" Type="http://schemas.openxmlformats.org/officeDocument/2006/relationships/image" Target="../media/image31.jpeg"/><Relationship Id="rId31" Type="http://schemas.openxmlformats.org/officeDocument/2006/relationships/image" Target="../media/image43.jpeg"/><Relationship Id="rId4" Type="http://schemas.openxmlformats.org/officeDocument/2006/relationships/image" Target="../media/image16.jpeg"/><Relationship Id="rId9" Type="http://schemas.openxmlformats.org/officeDocument/2006/relationships/image" Target="../media/image21.jpeg"/><Relationship Id="rId14" Type="http://schemas.openxmlformats.org/officeDocument/2006/relationships/image" Target="../media/image26.jpeg"/><Relationship Id="rId22" Type="http://schemas.openxmlformats.org/officeDocument/2006/relationships/image" Target="../media/image34.jpeg"/><Relationship Id="rId27" Type="http://schemas.openxmlformats.org/officeDocument/2006/relationships/image" Target="../media/image39.jpeg"/><Relationship Id="rId30" Type="http://schemas.openxmlformats.org/officeDocument/2006/relationships/image" Target="../media/image42.jpeg"/><Relationship Id="rId35" Type="http://schemas.openxmlformats.org/officeDocument/2006/relationships/image" Target="../media/image47.jpeg"/><Relationship Id="rId8" Type="http://schemas.openxmlformats.org/officeDocument/2006/relationships/image" Target="../media/image20.jpeg"/><Relationship Id="rId3" Type="http://schemas.openxmlformats.org/officeDocument/2006/relationships/image" Target="../media/image15.jpeg"/></Relationships>
</file>

<file path=xl/drawings/_rels/drawing17.xml.rels><?xml version="1.0" encoding="UTF-8" standalone="yes"?>
<Relationships xmlns="http://schemas.openxmlformats.org/package/2006/relationships"><Relationship Id="rId13" Type="http://schemas.openxmlformats.org/officeDocument/2006/relationships/image" Target="../media/image25.jpeg"/><Relationship Id="rId18" Type="http://schemas.openxmlformats.org/officeDocument/2006/relationships/image" Target="../media/image30.jpeg"/><Relationship Id="rId26" Type="http://schemas.openxmlformats.org/officeDocument/2006/relationships/image" Target="../media/image38.jpeg"/><Relationship Id="rId21" Type="http://schemas.openxmlformats.org/officeDocument/2006/relationships/image" Target="../media/image33.jpeg"/><Relationship Id="rId34" Type="http://schemas.openxmlformats.org/officeDocument/2006/relationships/image" Target="../media/image46.jpeg"/><Relationship Id="rId7" Type="http://schemas.openxmlformats.org/officeDocument/2006/relationships/image" Target="../media/image50.jpeg"/><Relationship Id="rId12" Type="http://schemas.openxmlformats.org/officeDocument/2006/relationships/image" Target="../media/image24.emf"/><Relationship Id="rId17" Type="http://schemas.openxmlformats.org/officeDocument/2006/relationships/image" Target="../media/image29.emf"/><Relationship Id="rId25" Type="http://schemas.openxmlformats.org/officeDocument/2006/relationships/image" Target="../media/image37.jpeg"/><Relationship Id="rId33" Type="http://schemas.openxmlformats.org/officeDocument/2006/relationships/image" Target="../media/image45.jpeg"/><Relationship Id="rId38" Type="http://schemas.openxmlformats.org/officeDocument/2006/relationships/image" Target="../media/image70.jpg"/><Relationship Id="rId2" Type="http://schemas.openxmlformats.org/officeDocument/2006/relationships/image" Target="../media/image14.jpeg"/><Relationship Id="rId16" Type="http://schemas.openxmlformats.org/officeDocument/2006/relationships/image" Target="../media/image28.emf"/><Relationship Id="rId20" Type="http://schemas.openxmlformats.org/officeDocument/2006/relationships/image" Target="../media/image32.jpeg"/><Relationship Id="rId29" Type="http://schemas.openxmlformats.org/officeDocument/2006/relationships/image" Target="../media/image41.jpeg"/><Relationship Id="rId1" Type="http://schemas.openxmlformats.org/officeDocument/2006/relationships/image" Target="../media/image13.jpeg"/><Relationship Id="rId6" Type="http://schemas.openxmlformats.org/officeDocument/2006/relationships/image" Target="../media/image18.jpeg"/><Relationship Id="rId11" Type="http://schemas.openxmlformats.org/officeDocument/2006/relationships/image" Target="../media/image23.jpeg"/><Relationship Id="rId24" Type="http://schemas.openxmlformats.org/officeDocument/2006/relationships/image" Target="../media/image36.jpeg"/><Relationship Id="rId32" Type="http://schemas.openxmlformats.org/officeDocument/2006/relationships/image" Target="../media/image44.jpeg"/><Relationship Id="rId37" Type="http://schemas.openxmlformats.org/officeDocument/2006/relationships/image" Target="../media/image69.jpg"/><Relationship Id="rId5" Type="http://schemas.openxmlformats.org/officeDocument/2006/relationships/image" Target="../media/image17.jpeg"/><Relationship Id="rId15" Type="http://schemas.openxmlformats.org/officeDocument/2006/relationships/image" Target="../media/image27.jpeg"/><Relationship Id="rId23" Type="http://schemas.openxmlformats.org/officeDocument/2006/relationships/image" Target="../media/image35.jpeg"/><Relationship Id="rId28" Type="http://schemas.openxmlformats.org/officeDocument/2006/relationships/image" Target="../media/image40.jpeg"/><Relationship Id="rId36" Type="http://schemas.openxmlformats.org/officeDocument/2006/relationships/image" Target="../media/image48.jpeg"/><Relationship Id="rId10" Type="http://schemas.openxmlformats.org/officeDocument/2006/relationships/image" Target="../media/image22.jpeg"/><Relationship Id="rId19" Type="http://schemas.openxmlformats.org/officeDocument/2006/relationships/image" Target="../media/image31.jpeg"/><Relationship Id="rId31" Type="http://schemas.openxmlformats.org/officeDocument/2006/relationships/image" Target="../media/image43.jpeg"/><Relationship Id="rId4" Type="http://schemas.openxmlformats.org/officeDocument/2006/relationships/image" Target="../media/image16.jpeg"/><Relationship Id="rId9" Type="http://schemas.openxmlformats.org/officeDocument/2006/relationships/image" Target="../media/image21.jpeg"/><Relationship Id="rId14" Type="http://schemas.openxmlformats.org/officeDocument/2006/relationships/image" Target="../media/image26.jpeg"/><Relationship Id="rId22" Type="http://schemas.openxmlformats.org/officeDocument/2006/relationships/image" Target="../media/image34.jpeg"/><Relationship Id="rId27" Type="http://schemas.openxmlformats.org/officeDocument/2006/relationships/image" Target="../media/image39.jpeg"/><Relationship Id="rId30" Type="http://schemas.openxmlformats.org/officeDocument/2006/relationships/image" Target="../media/image42.jpeg"/><Relationship Id="rId35" Type="http://schemas.openxmlformats.org/officeDocument/2006/relationships/image" Target="../media/image47.jpeg"/><Relationship Id="rId8" Type="http://schemas.openxmlformats.org/officeDocument/2006/relationships/image" Target="../media/image20.jpeg"/><Relationship Id="rId3" Type="http://schemas.openxmlformats.org/officeDocument/2006/relationships/image" Target="../media/image15.jpeg"/></Relationships>
</file>

<file path=xl/drawings/_rels/drawing18.xml.rels><?xml version="1.0" encoding="UTF-8" standalone="yes"?>
<Relationships xmlns="http://schemas.openxmlformats.org/package/2006/relationships"><Relationship Id="rId13" Type="http://schemas.openxmlformats.org/officeDocument/2006/relationships/image" Target="../media/image25.jpeg"/><Relationship Id="rId18" Type="http://schemas.openxmlformats.org/officeDocument/2006/relationships/image" Target="../media/image30.jpeg"/><Relationship Id="rId26" Type="http://schemas.openxmlformats.org/officeDocument/2006/relationships/image" Target="../media/image38.jpeg"/><Relationship Id="rId21" Type="http://schemas.openxmlformats.org/officeDocument/2006/relationships/image" Target="../media/image33.jpeg"/><Relationship Id="rId34" Type="http://schemas.openxmlformats.org/officeDocument/2006/relationships/image" Target="../media/image46.jpeg"/><Relationship Id="rId7" Type="http://schemas.openxmlformats.org/officeDocument/2006/relationships/image" Target="../media/image50.jpeg"/><Relationship Id="rId12" Type="http://schemas.openxmlformats.org/officeDocument/2006/relationships/image" Target="../media/image24.emf"/><Relationship Id="rId17" Type="http://schemas.openxmlformats.org/officeDocument/2006/relationships/image" Target="../media/image29.emf"/><Relationship Id="rId25" Type="http://schemas.openxmlformats.org/officeDocument/2006/relationships/image" Target="../media/image37.jpeg"/><Relationship Id="rId33" Type="http://schemas.openxmlformats.org/officeDocument/2006/relationships/image" Target="../media/image45.jpeg"/><Relationship Id="rId38" Type="http://schemas.openxmlformats.org/officeDocument/2006/relationships/image" Target="../media/image72.jpg"/><Relationship Id="rId2" Type="http://schemas.openxmlformats.org/officeDocument/2006/relationships/image" Target="../media/image14.jpeg"/><Relationship Id="rId16" Type="http://schemas.openxmlformats.org/officeDocument/2006/relationships/image" Target="../media/image28.emf"/><Relationship Id="rId20" Type="http://schemas.openxmlformats.org/officeDocument/2006/relationships/image" Target="../media/image32.jpeg"/><Relationship Id="rId29" Type="http://schemas.openxmlformats.org/officeDocument/2006/relationships/image" Target="../media/image41.jpeg"/><Relationship Id="rId1" Type="http://schemas.openxmlformats.org/officeDocument/2006/relationships/image" Target="../media/image13.jpeg"/><Relationship Id="rId6" Type="http://schemas.openxmlformats.org/officeDocument/2006/relationships/image" Target="../media/image18.jpeg"/><Relationship Id="rId11" Type="http://schemas.openxmlformats.org/officeDocument/2006/relationships/image" Target="../media/image23.jpeg"/><Relationship Id="rId24" Type="http://schemas.openxmlformats.org/officeDocument/2006/relationships/image" Target="../media/image36.jpeg"/><Relationship Id="rId32" Type="http://schemas.openxmlformats.org/officeDocument/2006/relationships/image" Target="../media/image44.jpeg"/><Relationship Id="rId37" Type="http://schemas.openxmlformats.org/officeDocument/2006/relationships/image" Target="../media/image71.jpg"/><Relationship Id="rId5" Type="http://schemas.openxmlformats.org/officeDocument/2006/relationships/image" Target="../media/image17.jpeg"/><Relationship Id="rId15" Type="http://schemas.openxmlformats.org/officeDocument/2006/relationships/image" Target="../media/image27.jpeg"/><Relationship Id="rId23" Type="http://schemas.openxmlformats.org/officeDocument/2006/relationships/image" Target="../media/image35.jpeg"/><Relationship Id="rId28" Type="http://schemas.openxmlformats.org/officeDocument/2006/relationships/image" Target="../media/image40.jpeg"/><Relationship Id="rId36" Type="http://schemas.openxmlformats.org/officeDocument/2006/relationships/image" Target="../media/image48.jpeg"/><Relationship Id="rId10" Type="http://schemas.openxmlformats.org/officeDocument/2006/relationships/image" Target="../media/image22.jpeg"/><Relationship Id="rId19" Type="http://schemas.openxmlformats.org/officeDocument/2006/relationships/image" Target="../media/image31.jpeg"/><Relationship Id="rId31" Type="http://schemas.openxmlformats.org/officeDocument/2006/relationships/image" Target="../media/image43.jpeg"/><Relationship Id="rId4" Type="http://schemas.openxmlformats.org/officeDocument/2006/relationships/image" Target="../media/image16.jpeg"/><Relationship Id="rId9" Type="http://schemas.openxmlformats.org/officeDocument/2006/relationships/image" Target="../media/image21.jpeg"/><Relationship Id="rId14" Type="http://schemas.openxmlformats.org/officeDocument/2006/relationships/image" Target="../media/image26.jpeg"/><Relationship Id="rId22" Type="http://schemas.openxmlformats.org/officeDocument/2006/relationships/image" Target="../media/image34.jpeg"/><Relationship Id="rId27" Type="http://schemas.openxmlformats.org/officeDocument/2006/relationships/image" Target="../media/image39.jpeg"/><Relationship Id="rId30" Type="http://schemas.openxmlformats.org/officeDocument/2006/relationships/image" Target="../media/image42.jpeg"/><Relationship Id="rId35" Type="http://schemas.openxmlformats.org/officeDocument/2006/relationships/image" Target="../media/image47.jpeg"/><Relationship Id="rId8" Type="http://schemas.openxmlformats.org/officeDocument/2006/relationships/image" Target="../media/image20.jpeg"/><Relationship Id="rId3" Type="http://schemas.openxmlformats.org/officeDocument/2006/relationships/image" Target="../media/image15.jpeg"/></Relationships>
</file>

<file path=xl/drawings/_rels/drawing19.xml.rels><?xml version="1.0" encoding="UTF-8" standalone="yes"?>
<Relationships xmlns="http://schemas.openxmlformats.org/package/2006/relationships"><Relationship Id="rId13" Type="http://schemas.openxmlformats.org/officeDocument/2006/relationships/image" Target="../media/image25.jpeg"/><Relationship Id="rId18" Type="http://schemas.openxmlformats.org/officeDocument/2006/relationships/image" Target="../media/image30.jpeg"/><Relationship Id="rId26" Type="http://schemas.openxmlformats.org/officeDocument/2006/relationships/image" Target="../media/image38.jpeg"/><Relationship Id="rId3" Type="http://schemas.openxmlformats.org/officeDocument/2006/relationships/image" Target="../media/image15.jpeg"/><Relationship Id="rId21" Type="http://schemas.openxmlformats.org/officeDocument/2006/relationships/image" Target="../media/image33.jpeg"/><Relationship Id="rId34" Type="http://schemas.openxmlformats.org/officeDocument/2006/relationships/image" Target="../media/image46.jpeg"/><Relationship Id="rId7" Type="http://schemas.openxmlformats.org/officeDocument/2006/relationships/image" Target="../media/image50.jpeg"/><Relationship Id="rId12" Type="http://schemas.openxmlformats.org/officeDocument/2006/relationships/image" Target="../media/image24.emf"/><Relationship Id="rId17" Type="http://schemas.openxmlformats.org/officeDocument/2006/relationships/image" Target="../media/image29.emf"/><Relationship Id="rId25" Type="http://schemas.openxmlformats.org/officeDocument/2006/relationships/image" Target="../media/image37.jpeg"/><Relationship Id="rId33" Type="http://schemas.openxmlformats.org/officeDocument/2006/relationships/image" Target="../media/image45.jpeg"/><Relationship Id="rId2" Type="http://schemas.openxmlformats.org/officeDocument/2006/relationships/image" Target="../media/image14.jpeg"/><Relationship Id="rId16" Type="http://schemas.openxmlformats.org/officeDocument/2006/relationships/image" Target="../media/image28.emf"/><Relationship Id="rId20" Type="http://schemas.openxmlformats.org/officeDocument/2006/relationships/image" Target="../media/image32.jpeg"/><Relationship Id="rId29" Type="http://schemas.openxmlformats.org/officeDocument/2006/relationships/image" Target="../media/image41.jpeg"/><Relationship Id="rId1" Type="http://schemas.openxmlformats.org/officeDocument/2006/relationships/image" Target="../media/image13.jpeg"/><Relationship Id="rId6" Type="http://schemas.openxmlformats.org/officeDocument/2006/relationships/image" Target="../media/image18.jpeg"/><Relationship Id="rId11" Type="http://schemas.openxmlformats.org/officeDocument/2006/relationships/image" Target="../media/image23.jpeg"/><Relationship Id="rId24" Type="http://schemas.openxmlformats.org/officeDocument/2006/relationships/image" Target="../media/image36.jpeg"/><Relationship Id="rId32" Type="http://schemas.openxmlformats.org/officeDocument/2006/relationships/image" Target="../media/image44.jpeg"/><Relationship Id="rId5" Type="http://schemas.openxmlformats.org/officeDocument/2006/relationships/image" Target="../media/image17.jpeg"/><Relationship Id="rId15" Type="http://schemas.openxmlformats.org/officeDocument/2006/relationships/image" Target="../media/image27.jpeg"/><Relationship Id="rId23" Type="http://schemas.openxmlformats.org/officeDocument/2006/relationships/image" Target="../media/image35.jpeg"/><Relationship Id="rId28" Type="http://schemas.openxmlformats.org/officeDocument/2006/relationships/image" Target="../media/image40.jpeg"/><Relationship Id="rId36" Type="http://schemas.openxmlformats.org/officeDocument/2006/relationships/image" Target="../media/image48.jpeg"/><Relationship Id="rId10" Type="http://schemas.openxmlformats.org/officeDocument/2006/relationships/image" Target="../media/image22.jpeg"/><Relationship Id="rId19" Type="http://schemas.openxmlformats.org/officeDocument/2006/relationships/image" Target="../media/image31.jpeg"/><Relationship Id="rId31" Type="http://schemas.openxmlformats.org/officeDocument/2006/relationships/image" Target="../media/image43.jpeg"/><Relationship Id="rId4" Type="http://schemas.openxmlformats.org/officeDocument/2006/relationships/image" Target="../media/image16.jpeg"/><Relationship Id="rId9" Type="http://schemas.openxmlformats.org/officeDocument/2006/relationships/image" Target="../media/image21.jpeg"/><Relationship Id="rId14" Type="http://schemas.openxmlformats.org/officeDocument/2006/relationships/image" Target="../media/image26.jpeg"/><Relationship Id="rId22" Type="http://schemas.openxmlformats.org/officeDocument/2006/relationships/image" Target="../media/image34.jpeg"/><Relationship Id="rId27" Type="http://schemas.openxmlformats.org/officeDocument/2006/relationships/image" Target="../media/image39.jpeg"/><Relationship Id="rId30" Type="http://schemas.openxmlformats.org/officeDocument/2006/relationships/image" Target="../media/image42.jpeg"/><Relationship Id="rId35" Type="http://schemas.openxmlformats.org/officeDocument/2006/relationships/image" Target="../media/image47.jpeg"/><Relationship Id="rId8" Type="http://schemas.openxmlformats.org/officeDocument/2006/relationships/image" Target="../media/image20.jpeg"/></Relationships>
</file>

<file path=xl/drawings/_rels/drawing20.xml.rels><?xml version="1.0" encoding="UTF-8" standalone="yes"?>
<Relationships xmlns="http://schemas.openxmlformats.org/package/2006/relationships"><Relationship Id="rId13" Type="http://schemas.openxmlformats.org/officeDocument/2006/relationships/image" Target="../media/image25.jpeg"/><Relationship Id="rId18" Type="http://schemas.openxmlformats.org/officeDocument/2006/relationships/image" Target="../media/image30.jpeg"/><Relationship Id="rId26" Type="http://schemas.openxmlformats.org/officeDocument/2006/relationships/image" Target="../media/image38.jpeg"/><Relationship Id="rId3" Type="http://schemas.openxmlformats.org/officeDocument/2006/relationships/image" Target="../media/image15.jpeg"/><Relationship Id="rId21" Type="http://schemas.openxmlformats.org/officeDocument/2006/relationships/image" Target="../media/image33.jpeg"/><Relationship Id="rId34" Type="http://schemas.openxmlformats.org/officeDocument/2006/relationships/image" Target="../media/image46.jpeg"/><Relationship Id="rId7" Type="http://schemas.openxmlformats.org/officeDocument/2006/relationships/image" Target="../media/image50.jpeg"/><Relationship Id="rId12" Type="http://schemas.openxmlformats.org/officeDocument/2006/relationships/image" Target="../media/image24.emf"/><Relationship Id="rId17" Type="http://schemas.openxmlformats.org/officeDocument/2006/relationships/image" Target="../media/image29.emf"/><Relationship Id="rId25" Type="http://schemas.openxmlformats.org/officeDocument/2006/relationships/image" Target="../media/image37.jpeg"/><Relationship Id="rId33" Type="http://schemas.openxmlformats.org/officeDocument/2006/relationships/image" Target="../media/image45.jpeg"/><Relationship Id="rId2" Type="http://schemas.openxmlformats.org/officeDocument/2006/relationships/image" Target="../media/image14.jpeg"/><Relationship Id="rId16" Type="http://schemas.openxmlformats.org/officeDocument/2006/relationships/image" Target="../media/image28.emf"/><Relationship Id="rId20" Type="http://schemas.openxmlformats.org/officeDocument/2006/relationships/image" Target="../media/image32.jpeg"/><Relationship Id="rId29" Type="http://schemas.openxmlformats.org/officeDocument/2006/relationships/image" Target="../media/image41.jpeg"/><Relationship Id="rId1" Type="http://schemas.openxmlformats.org/officeDocument/2006/relationships/image" Target="../media/image13.jpeg"/><Relationship Id="rId6" Type="http://schemas.openxmlformats.org/officeDocument/2006/relationships/image" Target="../media/image18.jpeg"/><Relationship Id="rId11" Type="http://schemas.openxmlformats.org/officeDocument/2006/relationships/image" Target="../media/image23.jpeg"/><Relationship Id="rId24" Type="http://schemas.openxmlformats.org/officeDocument/2006/relationships/image" Target="../media/image36.jpeg"/><Relationship Id="rId32" Type="http://schemas.openxmlformats.org/officeDocument/2006/relationships/image" Target="../media/image44.jpeg"/><Relationship Id="rId5" Type="http://schemas.openxmlformats.org/officeDocument/2006/relationships/image" Target="../media/image17.jpeg"/><Relationship Id="rId15" Type="http://schemas.openxmlformats.org/officeDocument/2006/relationships/image" Target="../media/image27.jpeg"/><Relationship Id="rId23" Type="http://schemas.openxmlformats.org/officeDocument/2006/relationships/image" Target="../media/image35.jpeg"/><Relationship Id="rId28" Type="http://schemas.openxmlformats.org/officeDocument/2006/relationships/image" Target="../media/image40.jpeg"/><Relationship Id="rId36" Type="http://schemas.openxmlformats.org/officeDocument/2006/relationships/image" Target="../media/image48.jpeg"/><Relationship Id="rId10" Type="http://schemas.openxmlformats.org/officeDocument/2006/relationships/image" Target="../media/image22.jpeg"/><Relationship Id="rId19" Type="http://schemas.openxmlformats.org/officeDocument/2006/relationships/image" Target="../media/image31.jpeg"/><Relationship Id="rId31" Type="http://schemas.openxmlformats.org/officeDocument/2006/relationships/image" Target="../media/image43.jpeg"/><Relationship Id="rId4" Type="http://schemas.openxmlformats.org/officeDocument/2006/relationships/image" Target="../media/image16.jpeg"/><Relationship Id="rId9" Type="http://schemas.openxmlformats.org/officeDocument/2006/relationships/image" Target="../media/image21.jpeg"/><Relationship Id="rId14" Type="http://schemas.openxmlformats.org/officeDocument/2006/relationships/image" Target="../media/image26.jpeg"/><Relationship Id="rId22" Type="http://schemas.openxmlformats.org/officeDocument/2006/relationships/image" Target="../media/image34.jpeg"/><Relationship Id="rId27" Type="http://schemas.openxmlformats.org/officeDocument/2006/relationships/image" Target="../media/image39.jpeg"/><Relationship Id="rId30" Type="http://schemas.openxmlformats.org/officeDocument/2006/relationships/image" Target="../media/image42.jpeg"/><Relationship Id="rId35" Type="http://schemas.openxmlformats.org/officeDocument/2006/relationships/image" Target="../media/image47.jpeg"/><Relationship Id="rId8" Type="http://schemas.openxmlformats.org/officeDocument/2006/relationships/image" Target="../media/image20.jpeg"/></Relationships>
</file>

<file path=xl/drawings/_rels/drawing21.xml.rels><?xml version="1.0" encoding="UTF-8" standalone="yes"?>
<Relationships xmlns="http://schemas.openxmlformats.org/package/2006/relationships"><Relationship Id="rId13" Type="http://schemas.openxmlformats.org/officeDocument/2006/relationships/image" Target="../media/image25.jpeg"/><Relationship Id="rId18" Type="http://schemas.openxmlformats.org/officeDocument/2006/relationships/image" Target="../media/image30.jpeg"/><Relationship Id="rId26" Type="http://schemas.openxmlformats.org/officeDocument/2006/relationships/image" Target="../media/image38.jpeg"/><Relationship Id="rId3" Type="http://schemas.openxmlformats.org/officeDocument/2006/relationships/image" Target="../media/image15.jpeg"/><Relationship Id="rId21" Type="http://schemas.openxmlformats.org/officeDocument/2006/relationships/image" Target="../media/image33.jpeg"/><Relationship Id="rId34" Type="http://schemas.openxmlformats.org/officeDocument/2006/relationships/image" Target="../media/image46.jpeg"/><Relationship Id="rId7" Type="http://schemas.openxmlformats.org/officeDocument/2006/relationships/image" Target="../media/image50.jpeg"/><Relationship Id="rId12" Type="http://schemas.openxmlformats.org/officeDocument/2006/relationships/image" Target="../media/image24.emf"/><Relationship Id="rId17" Type="http://schemas.openxmlformats.org/officeDocument/2006/relationships/image" Target="../media/image29.emf"/><Relationship Id="rId25" Type="http://schemas.openxmlformats.org/officeDocument/2006/relationships/image" Target="../media/image37.jpeg"/><Relationship Id="rId33" Type="http://schemas.openxmlformats.org/officeDocument/2006/relationships/image" Target="../media/image45.jpeg"/><Relationship Id="rId2" Type="http://schemas.openxmlformats.org/officeDocument/2006/relationships/image" Target="../media/image14.jpeg"/><Relationship Id="rId16" Type="http://schemas.openxmlformats.org/officeDocument/2006/relationships/image" Target="../media/image28.emf"/><Relationship Id="rId20" Type="http://schemas.openxmlformats.org/officeDocument/2006/relationships/image" Target="../media/image32.jpeg"/><Relationship Id="rId29" Type="http://schemas.openxmlformats.org/officeDocument/2006/relationships/image" Target="../media/image41.jpeg"/><Relationship Id="rId1" Type="http://schemas.openxmlformats.org/officeDocument/2006/relationships/image" Target="../media/image13.jpeg"/><Relationship Id="rId6" Type="http://schemas.openxmlformats.org/officeDocument/2006/relationships/image" Target="../media/image18.jpeg"/><Relationship Id="rId11" Type="http://schemas.openxmlformats.org/officeDocument/2006/relationships/image" Target="../media/image23.jpeg"/><Relationship Id="rId24" Type="http://schemas.openxmlformats.org/officeDocument/2006/relationships/image" Target="../media/image36.jpeg"/><Relationship Id="rId32" Type="http://schemas.openxmlformats.org/officeDocument/2006/relationships/image" Target="../media/image44.jpeg"/><Relationship Id="rId5" Type="http://schemas.openxmlformats.org/officeDocument/2006/relationships/image" Target="../media/image17.jpeg"/><Relationship Id="rId15" Type="http://schemas.openxmlformats.org/officeDocument/2006/relationships/image" Target="../media/image27.jpeg"/><Relationship Id="rId23" Type="http://schemas.openxmlformats.org/officeDocument/2006/relationships/image" Target="../media/image35.jpeg"/><Relationship Id="rId28" Type="http://schemas.openxmlformats.org/officeDocument/2006/relationships/image" Target="../media/image40.jpeg"/><Relationship Id="rId36" Type="http://schemas.openxmlformats.org/officeDocument/2006/relationships/image" Target="../media/image48.jpeg"/><Relationship Id="rId10" Type="http://schemas.openxmlformats.org/officeDocument/2006/relationships/image" Target="../media/image22.jpeg"/><Relationship Id="rId19" Type="http://schemas.openxmlformats.org/officeDocument/2006/relationships/image" Target="../media/image31.jpeg"/><Relationship Id="rId31" Type="http://schemas.openxmlformats.org/officeDocument/2006/relationships/image" Target="../media/image43.jpeg"/><Relationship Id="rId4" Type="http://schemas.openxmlformats.org/officeDocument/2006/relationships/image" Target="../media/image16.jpeg"/><Relationship Id="rId9" Type="http://schemas.openxmlformats.org/officeDocument/2006/relationships/image" Target="../media/image21.jpeg"/><Relationship Id="rId14" Type="http://schemas.openxmlformats.org/officeDocument/2006/relationships/image" Target="../media/image26.jpeg"/><Relationship Id="rId22" Type="http://schemas.openxmlformats.org/officeDocument/2006/relationships/image" Target="../media/image34.jpeg"/><Relationship Id="rId27" Type="http://schemas.openxmlformats.org/officeDocument/2006/relationships/image" Target="../media/image39.jpeg"/><Relationship Id="rId30" Type="http://schemas.openxmlformats.org/officeDocument/2006/relationships/image" Target="../media/image42.jpeg"/><Relationship Id="rId35" Type="http://schemas.openxmlformats.org/officeDocument/2006/relationships/image" Target="../media/image47.jpeg"/><Relationship Id="rId8" Type="http://schemas.openxmlformats.org/officeDocument/2006/relationships/image" Target="../media/image20.jpeg"/></Relationships>
</file>

<file path=xl/drawings/_rels/drawing22.xml.rels><?xml version="1.0" encoding="UTF-8" standalone="yes"?>
<Relationships xmlns="http://schemas.openxmlformats.org/package/2006/relationships"><Relationship Id="rId13" Type="http://schemas.openxmlformats.org/officeDocument/2006/relationships/image" Target="../media/image25.jpeg"/><Relationship Id="rId18" Type="http://schemas.openxmlformats.org/officeDocument/2006/relationships/image" Target="../media/image30.jpeg"/><Relationship Id="rId26" Type="http://schemas.openxmlformats.org/officeDocument/2006/relationships/image" Target="../media/image38.jpeg"/><Relationship Id="rId3" Type="http://schemas.openxmlformats.org/officeDocument/2006/relationships/image" Target="../media/image15.jpeg"/><Relationship Id="rId21" Type="http://schemas.openxmlformats.org/officeDocument/2006/relationships/image" Target="../media/image33.jpeg"/><Relationship Id="rId34" Type="http://schemas.openxmlformats.org/officeDocument/2006/relationships/image" Target="../media/image46.jpeg"/><Relationship Id="rId7" Type="http://schemas.openxmlformats.org/officeDocument/2006/relationships/image" Target="../media/image50.jpeg"/><Relationship Id="rId12" Type="http://schemas.openxmlformats.org/officeDocument/2006/relationships/image" Target="../media/image24.emf"/><Relationship Id="rId17" Type="http://schemas.openxmlformats.org/officeDocument/2006/relationships/image" Target="../media/image29.emf"/><Relationship Id="rId25" Type="http://schemas.openxmlformats.org/officeDocument/2006/relationships/image" Target="../media/image37.jpeg"/><Relationship Id="rId33" Type="http://schemas.openxmlformats.org/officeDocument/2006/relationships/image" Target="../media/image45.jpeg"/><Relationship Id="rId2" Type="http://schemas.openxmlformats.org/officeDocument/2006/relationships/image" Target="../media/image14.jpeg"/><Relationship Id="rId16" Type="http://schemas.openxmlformats.org/officeDocument/2006/relationships/image" Target="../media/image28.emf"/><Relationship Id="rId20" Type="http://schemas.openxmlformats.org/officeDocument/2006/relationships/image" Target="../media/image32.jpeg"/><Relationship Id="rId29" Type="http://schemas.openxmlformats.org/officeDocument/2006/relationships/image" Target="../media/image41.jpeg"/><Relationship Id="rId1" Type="http://schemas.openxmlformats.org/officeDocument/2006/relationships/image" Target="../media/image13.jpeg"/><Relationship Id="rId6" Type="http://schemas.openxmlformats.org/officeDocument/2006/relationships/image" Target="../media/image18.jpeg"/><Relationship Id="rId11" Type="http://schemas.openxmlformats.org/officeDocument/2006/relationships/image" Target="../media/image23.jpeg"/><Relationship Id="rId24" Type="http://schemas.openxmlformats.org/officeDocument/2006/relationships/image" Target="../media/image36.jpeg"/><Relationship Id="rId32" Type="http://schemas.openxmlformats.org/officeDocument/2006/relationships/image" Target="../media/image44.jpeg"/><Relationship Id="rId5" Type="http://schemas.openxmlformats.org/officeDocument/2006/relationships/image" Target="../media/image17.jpeg"/><Relationship Id="rId15" Type="http://schemas.openxmlformats.org/officeDocument/2006/relationships/image" Target="../media/image27.jpeg"/><Relationship Id="rId23" Type="http://schemas.openxmlformats.org/officeDocument/2006/relationships/image" Target="../media/image35.jpeg"/><Relationship Id="rId28" Type="http://schemas.openxmlformats.org/officeDocument/2006/relationships/image" Target="../media/image40.jpeg"/><Relationship Id="rId36" Type="http://schemas.openxmlformats.org/officeDocument/2006/relationships/image" Target="../media/image48.jpeg"/><Relationship Id="rId10" Type="http://schemas.openxmlformats.org/officeDocument/2006/relationships/image" Target="../media/image22.jpeg"/><Relationship Id="rId19" Type="http://schemas.openxmlformats.org/officeDocument/2006/relationships/image" Target="../media/image31.jpeg"/><Relationship Id="rId31" Type="http://schemas.openxmlformats.org/officeDocument/2006/relationships/image" Target="../media/image43.jpeg"/><Relationship Id="rId4" Type="http://schemas.openxmlformats.org/officeDocument/2006/relationships/image" Target="../media/image16.jpeg"/><Relationship Id="rId9" Type="http://schemas.openxmlformats.org/officeDocument/2006/relationships/image" Target="../media/image21.jpeg"/><Relationship Id="rId14" Type="http://schemas.openxmlformats.org/officeDocument/2006/relationships/image" Target="../media/image26.jpeg"/><Relationship Id="rId22" Type="http://schemas.openxmlformats.org/officeDocument/2006/relationships/image" Target="../media/image34.jpeg"/><Relationship Id="rId27" Type="http://schemas.openxmlformats.org/officeDocument/2006/relationships/image" Target="../media/image39.jpeg"/><Relationship Id="rId30" Type="http://schemas.openxmlformats.org/officeDocument/2006/relationships/image" Target="../media/image42.jpeg"/><Relationship Id="rId35" Type="http://schemas.openxmlformats.org/officeDocument/2006/relationships/image" Target="../media/image47.jpeg"/><Relationship Id="rId8" Type="http://schemas.openxmlformats.org/officeDocument/2006/relationships/image" Target="../media/image20.jpeg"/></Relationships>
</file>

<file path=xl/drawings/_rels/drawing23.xml.rels><?xml version="1.0" encoding="UTF-8" standalone="yes"?>
<Relationships xmlns="http://schemas.openxmlformats.org/package/2006/relationships"><Relationship Id="rId13" Type="http://schemas.openxmlformats.org/officeDocument/2006/relationships/image" Target="../media/image25.jpeg"/><Relationship Id="rId18" Type="http://schemas.openxmlformats.org/officeDocument/2006/relationships/image" Target="../media/image30.jpeg"/><Relationship Id="rId26" Type="http://schemas.openxmlformats.org/officeDocument/2006/relationships/image" Target="../media/image38.jpeg"/><Relationship Id="rId3" Type="http://schemas.openxmlformats.org/officeDocument/2006/relationships/image" Target="../media/image15.jpeg"/><Relationship Id="rId21" Type="http://schemas.openxmlformats.org/officeDocument/2006/relationships/image" Target="../media/image33.jpeg"/><Relationship Id="rId34" Type="http://schemas.openxmlformats.org/officeDocument/2006/relationships/image" Target="../media/image46.jpeg"/><Relationship Id="rId7" Type="http://schemas.openxmlformats.org/officeDocument/2006/relationships/image" Target="../media/image50.jpeg"/><Relationship Id="rId12" Type="http://schemas.openxmlformats.org/officeDocument/2006/relationships/image" Target="../media/image24.emf"/><Relationship Id="rId17" Type="http://schemas.openxmlformats.org/officeDocument/2006/relationships/image" Target="../media/image29.emf"/><Relationship Id="rId25" Type="http://schemas.openxmlformats.org/officeDocument/2006/relationships/image" Target="../media/image37.jpeg"/><Relationship Id="rId33" Type="http://schemas.openxmlformats.org/officeDocument/2006/relationships/image" Target="../media/image45.jpeg"/><Relationship Id="rId2" Type="http://schemas.openxmlformats.org/officeDocument/2006/relationships/image" Target="../media/image14.jpeg"/><Relationship Id="rId16" Type="http://schemas.openxmlformats.org/officeDocument/2006/relationships/image" Target="../media/image28.emf"/><Relationship Id="rId20" Type="http://schemas.openxmlformats.org/officeDocument/2006/relationships/image" Target="../media/image32.jpeg"/><Relationship Id="rId29" Type="http://schemas.openxmlformats.org/officeDocument/2006/relationships/image" Target="../media/image41.jpeg"/><Relationship Id="rId1" Type="http://schemas.openxmlformats.org/officeDocument/2006/relationships/image" Target="../media/image13.jpeg"/><Relationship Id="rId6" Type="http://schemas.openxmlformats.org/officeDocument/2006/relationships/image" Target="../media/image18.jpeg"/><Relationship Id="rId11" Type="http://schemas.openxmlformats.org/officeDocument/2006/relationships/image" Target="../media/image23.jpeg"/><Relationship Id="rId24" Type="http://schemas.openxmlformats.org/officeDocument/2006/relationships/image" Target="../media/image36.jpeg"/><Relationship Id="rId32" Type="http://schemas.openxmlformats.org/officeDocument/2006/relationships/image" Target="../media/image44.jpeg"/><Relationship Id="rId5" Type="http://schemas.openxmlformats.org/officeDocument/2006/relationships/image" Target="../media/image17.jpeg"/><Relationship Id="rId15" Type="http://schemas.openxmlformats.org/officeDocument/2006/relationships/image" Target="../media/image27.jpeg"/><Relationship Id="rId23" Type="http://schemas.openxmlformats.org/officeDocument/2006/relationships/image" Target="../media/image35.jpeg"/><Relationship Id="rId28" Type="http://schemas.openxmlformats.org/officeDocument/2006/relationships/image" Target="../media/image40.jpeg"/><Relationship Id="rId36" Type="http://schemas.openxmlformats.org/officeDocument/2006/relationships/image" Target="../media/image48.jpeg"/><Relationship Id="rId10" Type="http://schemas.openxmlformats.org/officeDocument/2006/relationships/image" Target="../media/image22.jpeg"/><Relationship Id="rId19" Type="http://schemas.openxmlformats.org/officeDocument/2006/relationships/image" Target="../media/image31.jpeg"/><Relationship Id="rId31" Type="http://schemas.openxmlformats.org/officeDocument/2006/relationships/image" Target="../media/image43.jpeg"/><Relationship Id="rId4" Type="http://schemas.openxmlformats.org/officeDocument/2006/relationships/image" Target="../media/image16.jpeg"/><Relationship Id="rId9" Type="http://schemas.openxmlformats.org/officeDocument/2006/relationships/image" Target="../media/image21.jpeg"/><Relationship Id="rId14" Type="http://schemas.openxmlformats.org/officeDocument/2006/relationships/image" Target="../media/image26.jpeg"/><Relationship Id="rId22" Type="http://schemas.openxmlformats.org/officeDocument/2006/relationships/image" Target="../media/image34.jpeg"/><Relationship Id="rId27" Type="http://schemas.openxmlformats.org/officeDocument/2006/relationships/image" Target="../media/image39.jpeg"/><Relationship Id="rId30" Type="http://schemas.openxmlformats.org/officeDocument/2006/relationships/image" Target="../media/image42.jpeg"/><Relationship Id="rId35" Type="http://schemas.openxmlformats.org/officeDocument/2006/relationships/image" Target="../media/image47.jpeg"/><Relationship Id="rId8" Type="http://schemas.openxmlformats.org/officeDocument/2006/relationships/image" Target="../media/image20.jpeg"/></Relationships>
</file>

<file path=xl/drawings/_rels/drawing24.xml.rels><?xml version="1.0" encoding="UTF-8" standalone="yes"?>
<Relationships xmlns="http://schemas.openxmlformats.org/package/2006/relationships"><Relationship Id="rId13" Type="http://schemas.openxmlformats.org/officeDocument/2006/relationships/image" Target="../media/image25.jpeg"/><Relationship Id="rId18" Type="http://schemas.openxmlformats.org/officeDocument/2006/relationships/image" Target="../media/image30.jpeg"/><Relationship Id="rId26" Type="http://schemas.openxmlformats.org/officeDocument/2006/relationships/image" Target="../media/image38.jpeg"/><Relationship Id="rId3" Type="http://schemas.openxmlformats.org/officeDocument/2006/relationships/image" Target="../media/image15.jpeg"/><Relationship Id="rId21" Type="http://schemas.openxmlformats.org/officeDocument/2006/relationships/image" Target="../media/image33.jpeg"/><Relationship Id="rId34" Type="http://schemas.openxmlformats.org/officeDocument/2006/relationships/image" Target="../media/image46.jpeg"/><Relationship Id="rId7" Type="http://schemas.openxmlformats.org/officeDocument/2006/relationships/image" Target="../media/image50.jpeg"/><Relationship Id="rId12" Type="http://schemas.openxmlformats.org/officeDocument/2006/relationships/image" Target="../media/image24.emf"/><Relationship Id="rId17" Type="http://schemas.openxmlformats.org/officeDocument/2006/relationships/image" Target="../media/image29.emf"/><Relationship Id="rId25" Type="http://schemas.openxmlformats.org/officeDocument/2006/relationships/image" Target="../media/image37.jpeg"/><Relationship Id="rId33" Type="http://schemas.openxmlformats.org/officeDocument/2006/relationships/image" Target="../media/image45.jpeg"/><Relationship Id="rId2" Type="http://schemas.openxmlformats.org/officeDocument/2006/relationships/image" Target="../media/image14.jpeg"/><Relationship Id="rId16" Type="http://schemas.openxmlformats.org/officeDocument/2006/relationships/image" Target="../media/image28.emf"/><Relationship Id="rId20" Type="http://schemas.openxmlformats.org/officeDocument/2006/relationships/image" Target="../media/image32.jpeg"/><Relationship Id="rId29" Type="http://schemas.openxmlformats.org/officeDocument/2006/relationships/image" Target="../media/image41.jpeg"/><Relationship Id="rId1" Type="http://schemas.openxmlformats.org/officeDocument/2006/relationships/image" Target="../media/image13.jpeg"/><Relationship Id="rId6" Type="http://schemas.openxmlformats.org/officeDocument/2006/relationships/image" Target="../media/image18.jpeg"/><Relationship Id="rId11" Type="http://schemas.openxmlformats.org/officeDocument/2006/relationships/image" Target="../media/image23.jpeg"/><Relationship Id="rId24" Type="http://schemas.openxmlformats.org/officeDocument/2006/relationships/image" Target="../media/image36.jpeg"/><Relationship Id="rId32" Type="http://schemas.openxmlformats.org/officeDocument/2006/relationships/image" Target="../media/image44.jpeg"/><Relationship Id="rId5" Type="http://schemas.openxmlformats.org/officeDocument/2006/relationships/image" Target="../media/image17.jpeg"/><Relationship Id="rId15" Type="http://schemas.openxmlformats.org/officeDocument/2006/relationships/image" Target="../media/image27.jpeg"/><Relationship Id="rId23" Type="http://schemas.openxmlformats.org/officeDocument/2006/relationships/image" Target="../media/image35.jpeg"/><Relationship Id="rId28" Type="http://schemas.openxmlformats.org/officeDocument/2006/relationships/image" Target="../media/image40.jpeg"/><Relationship Id="rId36" Type="http://schemas.openxmlformats.org/officeDocument/2006/relationships/image" Target="../media/image48.jpeg"/><Relationship Id="rId10" Type="http://schemas.openxmlformats.org/officeDocument/2006/relationships/image" Target="../media/image22.jpeg"/><Relationship Id="rId19" Type="http://schemas.openxmlformats.org/officeDocument/2006/relationships/image" Target="../media/image31.jpeg"/><Relationship Id="rId31" Type="http://schemas.openxmlformats.org/officeDocument/2006/relationships/image" Target="../media/image43.jpeg"/><Relationship Id="rId4" Type="http://schemas.openxmlformats.org/officeDocument/2006/relationships/image" Target="../media/image16.jpeg"/><Relationship Id="rId9" Type="http://schemas.openxmlformats.org/officeDocument/2006/relationships/image" Target="../media/image21.jpeg"/><Relationship Id="rId14" Type="http://schemas.openxmlformats.org/officeDocument/2006/relationships/image" Target="../media/image26.jpeg"/><Relationship Id="rId22" Type="http://schemas.openxmlformats.org/officeDocument/2006/relationships/image" Target="../media/image34.jpeg"/><Relationship Id="rId27" Type="http://schemas.openxmlformats.org/officeDocument/2006/relationships/image" Target="../media/image39.jpeg"/><Relationship Id="rId30" Type="http://schemas.openxmlformats.org/officeDocument/2006/relationships/image" Target="../media/image42.jpeg"/><Relationship Id="rId35" Type="http://schemas.openxmlformats.org/officeDocument/2006/relationships/image" Target="../media/image47.jpeg"/><Relationship Id="rId8" Type="http://schemas.openxmlformats.org/officeDocument/2006/relationships/image" Target="../media/image20.jpeg"/></Relationships>
</file>

<file path=xl/drawings/_rels/drawing25.xml.rels><?xml version="1.0" encoding="UTF-8" standalone="yes"?>
<Relationships xmlns="http://schemas.openxmlformats.org/package/2006/relationships"><Relationship Id="rId13" Type="http://schemas.openxmlformats.org/officeDocument/2006/relationships/image" Target="../media/image25.jpeg"/><Relationship Id="rId18" Type="http://schemas.openxmlformats.org/officeDocument/2006/relationships/image" Target="../media/image30.jpeg"/><Relationship Id="rId26" Type="http://schemas.openxmlformats.org/officeDocument/2006/relationships/image" Target="../media/image38.jpeg"/><Relationship Id="rId3" Type="http://schemas.openxmlformats.org/officeDocument/2006/relationships/image" Target="../media/image15.jpeg"/><Relationship Id="rId21" Type="http://schemas.openxmlformats.org/officeDocument/2006/relationships/image" Target="../media/image33.jpeg"/><Relationship Id="rId34" Type="http://schemas.openxmlformats.org/officeDocument/2006/relationships/image" Target="../media/image46.jpeg"/><Relationship Id="rId7" Type="http://schemas.openxmlformats.org/officeDocument/2006/relationships/image" Target="../media/image50.jpeg"/><Relationship Id="rId12" Type="http://schemas.openxmlformats.org/officeDocument/2006/relationships/image" Target="../media/image24.emf"/><Relationship Id="rId17" Type="http://schemas.openxmlformats.org/officeDocument/2006/relationships/image" Target="../media/image29.emf"/><Relationship Id="rId25" Type="http://schemas.openxmlformats.org/officeDocument/2006/relationships/image" Target="../media/image37.jpeg"/><Relationship Id="rId33" Type="http://schemas.openxmlformats.org/officeDocument/2006/relationships/image" Target="../media/image45.jpeg"/><Relationship Id="rId2" Type="http://schemas.openxmlformats.org/officeDocument/2006/relationships/image" Target="../media/image14.jpeg"/><Relationship Id="rId16" Type="http://schemas.openxmlformats.org/officeDocument/2006/relationships/image" Target="../media/image28.emf"/><Relationship Id="rId20" Type="http://schemas.openxmlformats.org/officeDocument/2006/relationships/image" Target="../media/image32.jpeg"/><Relationship Id="rId29" Type="http://schemas.openxmlformats.org/officeDocument/2006/relationships/image" Target="../media/image41.jpeg"/><Relationship Id="rId1" Type="http://schemas.openxmlformats.org/officeDocument/2006/relationships/image" Target="../media/image13.jpeg"/><Relationship Id="rId6" Type="http://schemas.openxmlformats.org/officeDocument/2006/relationships/image" Target="../media/image18.jpeg"/><Relationship Id="rId11" Type="http://schemas.openxmlformats.org/officeDocument/2006/relationships/image" Target="../media/image23.jpeg"/><Relationship Id="rId24" Type="http://schemas.openxmlformats.org/officeDocument/2006/relationships/image" Target="../media/image36.jpeg"/><Relationship Id="rId32" Type="http://schemas.openxmlformats.org/officeDocument/2006/relationships/image" Target="../media/image44.jpeg"/><Relationship Id="rId5" Type="http://schemas.openxmlformats.org/officeDocument/2006/relationships/image" Target="../media/image17.jpeg"/><Relationship Id="rId15" Type="http://schemas.openxmlformats.org/officeDocument/2006/relationships/image" Target="../media/image27.jpeg"/><Relationship Id="rId23" Type="http://schemas.openxmlformats.org/officeDocument/2006/relationships/image" Target="../media/image35.jpeg"/><Relationship Id="rId28" Type="http://schemas.openxmlformats.org/officeDocument/2006/relationships/image" Target="../media/image40.jpeg"/><Relationship Id="rId36" Type="http://schemas.openxmlformats.org/officeDocument/2006/relationships/image" Target="../media/image48.jpeg"/><Relationship Id="rId10" Type="http://schemas.openxmlformats.org/officeDocument/2006/relationships/image" Target="../media/image22.jpeg"/><Relationship Id="rId19" Type="http://schemas.openxmlformats.org/officeDocument/2006/relationships/image" Target="../media/image31.jpeg"/><Relationship Id="rId31" Type="http://schemas.openxmlformats.org/officeDocument/2006/relationships/image" Target="../media/image43.jpeg"/><Relationship Id="rId4" Type="http://schemas.openxmlformats.org/officeDocument/2006/relationships/image" Target="../media/image16.jpeg"/><Relationship Id="rId9" Type="http://schemas.openxmlformats.org/officeDocument/2006/relationships/image" Target="../media/image21.jpeg"/><Relationship Id="rId14" Type="http://schemas.openxmlformats.org/officeDocument/2006/relationships/image" Target="../media/image26.jpeg"/><Relationship Id="rId22" Type="http://schemas.openxmlformats.org/officeDocument/2006/relationships/image" Target="../media/image34.jpeg"/><Relationship Id="rId27" Type="http://schemas.openxmlformats.org/officeDocument/2006/relationships/image" Target="../media/image39.jpeg"/><Relationship Id="rId30" Type="http://schemas.openxmlformats.org/officeDocument/2006/relationships/image" Target="../media/image42.jpeg"/><Relationship Id="rId35" Type="http://schemas.openxmlformats.org/officeDocument/2006/relationships/image" Target="../media/image47.jpeg"/><Relationship Id="rId8" Type="http://schemas.openxmlformats.org/officeDocument/2006/relationships/image" Target="../media/image20.jpeg"/></Relationships>
</file>

<file path=xl/drawings/_rels/drawing26.xml.rels><?xml version="1.0" encoding="UTF-8" standalone="yes"?>
<Relationships xmlns="http://schemas.openxmlformats.org/package/2006/relationships"><Relationship Id="rId13" Type="http://schemas.openxmlformats.org/officeDocument/2006/relationships/image" Target="../media/image25.jpeg"/><Relationship Id="rId18" Type="http://schemas.openxmlformats.org/officeDocument/2006/relationships/image" Target="../media/image30.jpeg"/><Relationship Id="rId26" Type="http://schemas.openxmlformats.org/officeDocument/2006/relationships/image" Target="../media/image38.jpeg"/><Relationship Id="rId3" Type="http://schemas.openxmlformats.org/officeDocument/2006/relationships/image" Target="../media/image15.jpeg"/><Relationship Id="rId21" Type="http://schemas.openxmlformats.org/officeDocument/2006/relationships/image" Target="../media/image33.jpeg"/><Relationship Id="rId34" Type="http://schemas.openxmlformats.org/officeDocument/2006/relationships/image" Target="../media/image46.jpeg"/><Relationship Id="rId7" Type="http://schemas.openxmlformats.org/officeDocument/2006/relationships/image" Target="../media/image50.jpeg"/><Relationship Id="rId12" Type="http://schemas.openxmlformats.org/officeDocument/2006/relationships/image" Target="../media/image24.emf"/><Relationship Id="rId17" Type="http://schemas.openxmlformats.org/officeDocument/2006/relationships/image" Target="../media/image29.emf"/><Relationship Id="rId25" Type="http://schemas.openxmlformats.org/officeDocument/2006/relationships/image" Target="../media/image37.jpeg"/><Relationship Id="rId33" Type="http://schemas.openxmlformats.org/officeDocument/2006/relationships/image" Target="../media/image45.jpeg"/><Relationship Id="rId2" Type="http://schemas.openxmlformats.org/officeDocument/2006/relationships/image" Target="../media/image14.jpeg"/><Relationship Id="rId16" Type="http://schemas.openxmlformats.org/officeDocument/2006/relationships/image" Target="../media/image28.emf"/><Relationship Id="rId20" Type="http://schemas.openxmlformats.org/officeDocument/2006/relationships/image" Target="../media/image32.jpeg"/><Relationship Id="rId29" Type="http://schemas.openxmlformats.org/officeDocument/2006/relationships/image" Target="../media/image41.jpeg"/><Relationship Id="rId1" Type="http://schemas.openxmlformats.org/officeDocument/2006/relationships/image" Target="../media/image13.jpeg"/><Relationship Id="rId6" Type="http://schemas.openxmlformats.org/officeDocument/2006/relationships/image" Target="../media/image18.jpeg"/><Relationship Id="rId11" Type="http://schemas.openxmlformats.org/officeDocument/2006/relationships/image" Target="../media/image23.jpeg"/><Relationship Id="rId24" Type="http://schemas.openxmlformats.org/officeDocument/2006/relationships/image" Target="../media/image36.jpeg"/><Relationship Id="rId32" Type="http://schemas.openxmlformats.org/officeDocument/2006/relationships/image" Target="../media/image44.jpeg"/><Relationship Id="rId5" Type="http://schemas.openxmlformats.org/officeDocument/2006/relationships/image" Target="../media/image17.jpeg"/><Relationship Id="rId15" Type="http://schemas.openxmlformats.org/officeDocument/2006/relationships/image" Target="../media/image27.jpeg"/><Relationship Id="rId23" Type="http://schemas.openxmlformats.org/officeDocument/2006/relationships/image" Target="../media/image35.jpeg"/><Relationship Id="rId28" Type="http://schemas.openxmlformats.org/officeDocument/2006/relationships/image" Target="../media/image40.jpeg"/><Relationship Id="rId36" Type="http://schemas.openxmlformats.org/officeDocument/2006/relationships/image" Target="../media/image48.jpeg"/><Relationship Id="rId10" Type="http://schemas.openxmlformats.org/officeDocument/2006/relationships/image" Target="../media/image22.jpeg"/><Relationship Id="rId19" Type="http://schemas.openxmlformats.org/officeDocument/2006/relationships/image" Target="../media/image31.jpeg"/><Relationship Id="rId31" Type="http://schemas.openxmlformats.org/officeDocument/2006/relationships/image" Target="../media/image43.jpeg"/><Relationship Id="rId4" Type="http://schemas.openxmlformats.org/officeDocument/2006/relationships/image" Target="../media/image16.jpeg"/><Relationship Id="rId9" Type="http://schemas.openxmlformats.org/officeDocument/2006/relationships/image" Target="../media/image21.jpeg"/><Relationship Id="rId14" Type="http://schemas.openxmlformats.org/officeDocument/2006/relationships/image" Target="../media/image26.jpeg"/><Relationship Id="rId22" Type="http://schemas.openxmlformats.org/officeDocument/2006/relationships/image" Target="../media/image34.jpeg"/><Relationship Id="rId27" Type="http://schemas.openxmlformats.org/officeDocument/2006/relationships/image" Target="../media/image39.jpeg"/><Relationship Id="rId30" Type="http://schemas.openxmlformats.org/officeDocument/2006/relationships/image" Target="../media/image42.jpeg"/><Relationship Id="rId35" Type="http://schemas.openxmlformats.org/officeDocument/2006/relationships/image" Target="../media/image47.jpeg"/><Relationship Id="rId8" Type="http://schemas.openxmlformats.org/officeDocument/2006/relationships/image" Target="../media/image20.jpeg"/></Relationships>
</file>

<file path=xl/drawings/_rels/drawing27.xml.rels><?xml version="1.0" encoding="UTF-8" standalone="yes"?>
<Relationships xmlns="http://schemas.openxmlformats.org/package/2006/relationships"><Relationship Id="rId13" Type="http://schemas.openxmlformats.org/officeDocument/2006/relationships/image" Target="../media/image25.jpeg"/><Relationship Id="rId18" Type="http://schemas.openxmlformats.org/officeDocument/2006/relationships/image" Target="../media/image30.jpeg"/><Relationship Id="rId26" Type="http://schemas.openxmlformats.org/officeDocument/2006/relationships/image" Target="../media/image38.jpeg"/><Relationship Id="rId3" Type="http://schemas.openxmlformats.org/officeDocument/2006/relationships/image" Target="../media/image15.jpeg"/><Relationship Id="rId21" Type="http://schemas.openxmlformats.org/officeDocument/2006/relationships/image" Target="../media/image33.jpeg"/><Relationship Id="rId34" Type="http://schemas.openxmlformats.org/officeDocument/2006/relationships/image" Target="../media/image46.jpeg"/><Relationship Id="rId7" Type="http://schemas.openxmlformats.org/officeDocument/2006/relationships/image" Target="../media/image50.jpeg"/><Relationship Id="rId12" Type="http://schemas.openxmlformats.org/officeDocument/2006/relationships/image" Target="../media/image24.emf"/><Relationship Id="rId17" Type="http://schemas.openxmlformats.org/officeDocument/2006/relationships/image" Target="../media/image29.emf"/><Relationship Id="rId25" Type="http://schemas.openxmlformats.org/officeDocument/2006/relationships/image" Target="../media/image37.jpeg"/><Relationship Id="rId33" Type="http://schemas.openxmlformats.org/officeDocument/2006/relationships/image" Target="../media/image45.jpeg"/><Relationship Id="rId2" Type="http://schemas.openxmlformats.org/officeDocument/2006/relationships/image" Target="../media/image14.jpeg"/><Relationship Id="rId16" Type="http://schemas.openxmlformats.org/officeDocument/2006/relationships/image" Target="../media/image28.emf"/><Relationship Id="rId20" Type="http://schemas.openxmlformats.org/officeDocument/2006/relationships/image" Target="../media/image32.jpeg"/><Relationship Id="rId29" Type="http://schemas.openxmlformats.org/officeDocument/2006/relationships/image" Target="../media/image41.jpeg"/><Relationship Id="rId1" Type="http://schemas.openxmlformats.org/officeDocument/2006/relationships/image" Target="../media/image13.jpeg"/><Relationship Id="rId6" Type="http://schemas.openxmlformats.org/officeDocument/2006/relationships/image" Target="../media/image18.jpeg"/><Relationship Id="rId11" Type="http://schemas.openxmlformats.org/officeDocument/2006/relationships/image" Target="../media/image23.jpeg"/><Relationship Id="rId24" Type="http://schemas.openxmlformats.org/officeDocument/2006/relationships/image" Target="../media/image36.jpeg"/><Relationship Id="rId32" Type="http://schemas.openxmlformats.org/officeDocument/2006/relationships/image" Target="../media/image44.jpeg"/><Relationship Id="rId5" Type="http://schemas.openxmlformats.org/officeDocument/2006/relationships/image" Target="../media/image17.jpeg"/><Relationship Id="rId15" Type="http://schemas.openxmlformats.org/officeDocument/2006/relationships/image" Target="../media/image27.jpeg"/><Relationship Id="rId23" Type="http://schemas.openxmlformats.org/officeDocument/2006/relationships/image" Target="../media/image35.jpeg"/><Relationship Id="rId28" Type="http://schemas.openxmlformats.org/officeDocument/2006/relationships/image" Target="../media/image40.jpeg"/><Relationship Id="rId36" Type="http://schemas.openxmlformats.org/officeDocument/2006/relationships/image" Target="../media/image48.jpeg"/><Relationship Id="rId10" Type="http://schemas.openxmlformats.org/officeDocument/2006/relationships/image" Target="../media/image22.jpeg"/><Relationship Id="rId19" Type="http://schemas.openxmlformats.org/officeDocument/2006/relationships/image" Target="../media/image31.jpeg"/><Relationship Id="rId31" Type="http://schemas.openxmlformats.org/officeDocument/2006/relationships/image" Target="../media/image43.jpeg"/><Relationship Id="rId4" Type="http://schemas.openxmlformats.org/officeDocument/2006/relationships/image" Target="../media/image16.jpeg"/><Relationship Id="rId9" Type="http://schemas.openxmlformats.org/officeDocument/2006/relationships/image" Target="../media/image21.jpeg"/><Relationship Id="rId14" Type="http://schemas.openxmlformats.org/officeDocument/2006/relationships/image" Target="../media/image26.jpeg"/><Relationship Id="rId22" Type="http://schemas.openxmlformats.org/officeDocument/2006/relationships/image" Target="../media/image34.jpeg"/><Relationship Id="rId27" Type="http://schemas.openxmlformats.org/officeDocument/2006/relationships/image" Target="../media/image39.jpeg"/><Relationship Id="rId30" Type="http://schemas.openxmlformats.org/officeDocument/2006/relationships/image" Target="../media/image42.jpeg"/><Relationship Id="rId35" Type="http://schemas.openxmlformats.org/officeDocument/2006/relationships/image" Target="../media/image47.jpeg"/><Relationship Id="rId8" Type="http://schemas.openxmlformats.org/officeDocument/2006/relationships/image" Target="../media/image20.jpeg"/></Relationships>
</file>

<file path=xl/drawings/_rels/drawing28.xml.rels><?xml version="1.0" encoding="UTF-8" standalone="yes"?>
<Relationships xmlns="http://schemas.openxmlformats.org/package/2006/relationships"><Relationship Id="rId13" Type="http://schemas.openxmlformats.org/officeDocument/2006/relationships/image" Target="../media/image25.jpeg"/><Relationship Id="rId18" Type="http://schemas.openxmlformats.org/officeDocument/2006/relationships/image" Target="../media/image30.jpeg"/><Relationship Id="rId26" Type="http://schemas.openxmlformats.org/officeDocument/2006/relationships/image" Target="../media/image38.jpeg"/><Relationship Id="rId3" Type="http://schemas.openxmlformats.org/officeDocument/2006/relationships/image" Target="../media/image15.jpeg"/><Relationship Id="rId21" Type="http://schemas.openxmlformats.org/officeDocument/2006/relationships/image" Target="../media/image33.jpeg"/><Relationship Id="rId34" Type="http://schemas.openxmlformats.org/officeDocument/2006/relationships/image" Target="../media/image46.jpeg"/><Relationship Id="rId7" Type="http://schemas.openxmlformats.org/officeDocument/2006/relationships/image" Target="../media/image50.jpeg"/><Relationship Id="rId12" Type="http://schemas.openxmlformats.org/officeDocument/2006/relationships/image" Target="../media/image24.emf"/><Relationship Id="rId17" Type="http://schemas.openxmlformats.org/officeDocument/2006/relationships/image" Target="../media/image29.emf"/><Relationship Id="rId25" Type="http://schemas.openxmlformats.org/officeDocument/2006/relationships/image" Target="../media/image37.jpeg"/><Relationship Id="rId33" Type="http://schemas.openxmlformats.org/officeDocument/2006/relationships/image" Target="../media/image45.jpeg"/><Relationship Id="rId2" Type="http://schemas.openxmlformats.org/officeDocument/2006/relationships/image" Target="../media/image14.jpeg"/><Relationship Id="rId16" Type="http://schemas.openxmlformats.org/officeDocument/2006/relationships/image" Target="../media/image28.emf"/><Relationship Id="rId20" Type="http://schemas.openxmlformats.org/officeDocument/2006/relationships/image" Target="../media/image32.jpeg"/><Relationship Id="rId29" Type="http://schemas.openxmlformats.org/officeDocument/2006/relationships/image" Target="../media/image41.jpeg"/><Relationship Id="rId1" Type="http://schemas.openxmlformats.org/officeDocument/2006/relationships/image" Target="../media/image13.jpeg"/><Relationship Id="rId6" Type="http://schemas.openxmlformats.org/officeDocument/2006/relationships/image" Target="../media/image18.jpeg"/><Relationship Id="rId11" Type="http://schemas.openxmlformats.org/officeDocument/2006/relationships/image" Target="../media/image23.jpeg"/><Relationship Id="rId24" Type="http://schemas.openxmlformats.org/officeDocument/2006/relationships/image" Target="../media/image36.jpeg"/><Relationship Id="rId32" Type="http://schemas.openxmlformats.org/officeDocument/2006/relationships/image" Target="../media/image44.jpeg"/><Relationship Id="rId5" Type="http://schemas.openxmlformats.org/officeDocument/2006/relationships/image" Target="../media/image17.jpeg"/><Relationship Id="rId15" Type="http://schemas.openxmlformats.org/officeDocument/2006/relationships/image" Target="../media/image27.jpeg"/><Relationship Id="rId23" Type="http://schemas.openxmlformats.org/officeDocument/2006/relationships/image" Target="../media/image35.jpeg"/><Relationship Id="rId28" Type="http://schemas.openxmlformats.org/officeDocument/2006/relationships/image" Target="../media/image40.jpeg"/><Relationship Id="rId36" Type="http://schemas.openxmlformats.org/officeDocument/2006/relationships/image" Target="../media/image48.jpeg"/><Relationship Id="rId10" Type="http://schemas.openxmlformats.org/officeDocument/2006/relationships/image" Target="../media/image22.jpeg"/><Relationship Id="rId19" Type="http://schemas.openxmlformats.org/officeDocument/2006/relationships/image" Target="../media/image31.jpeg"/><Relationship Id="rId31" Type="http://schemas.openxmlformats.org/officeDocument/2006/relationships/image" Target="../media/image43.jpeg"/><Relationship Id="rId4" Type="http://schemas.openxmlformats.org/officeDocument/2006/relationships/image" Target="../media/image16.jpeg"/><Relationship Id="rId9" Type="http://schemas.openxmlformats.org/officeDocument/2006/relationships/image" Target="../media/image21.jpeg"/><Relationship Id="rId14" Type="http://schemas.openxmlformats.org/officeDocument/2006/relationships/image" Target="../media/image26.jpeg"/><Relationship Id="rId22" Type="http://schemas.openxmlformats.org/officeDocument/2006/relationships/image" Target="../media/image34.jpeg"/><Relationship Id="rId27" Type="http://schemas.openxmlformats.org/officeDocument/2006/relationships/image" Target="../media/image39.jpeg"/><Relationship Id="rId30" Type="http://schemas.openxmlformats.org/officeDocument/2006/relationships/image" Target="../media/image42.jpeg"/><Relationship Id="rId35" Type="http://schemas.openxmlformats.org/officeDocument/2006/relationships/image" Target="../media/image47.jpeg"/><Relationship Id="rId8" Type="http://schemas.openxmlformats.org/officeDocument/2006/relationships/image" Target="../media/image20.jpeg"/></Relationships>
</file>

<file path=xl/drawings/_rels/drawing29.xml.rels><?xml version="1.0" encoding="UTF-8" standalone="yes"?>
<Relationships xmlns="http://schemas.openxmlformats.org/package/2006/relationships"><Relationship Id="rId13" Type="http://schemas.openxmlformats.org/officeDocument/2006/relationships/image" Target="../media/image25.jpeg"/><Relationship Id="rId18" Type="http://schemas.openxmlformats.org/officeDocument/2006/relationships/image" Target="../media/image30.jpeg"/><Relationship Id="rId26" Type="http://schemas.openxmlformats.org/officeDocument/2006/relationships/image" Target="../media/image38.jpeg"/><Relationship Id="rId3" Type="http://schemas.openxmlformats.org/officeDocument/2006/relationships/image" Target="../media/image15.jpeg"/><Relationship Id="rId21" Type="http://schemas.openxmlformats.org/officeDocument/2006/relationships/image" Target="../media/image33.jpeg"/><Relationship Id="rId34" Type="http://schemas.openxmlformats.org/officeDocument/2006/relationships/image" Target="../media/image46.jpeg"/><Relationship Id="rId7" Type="http://schemas.openxmlformats.org/officeDocument/2006/relationships/image" Target="../media/image50.jpeg"/><Relationship Id="rId12" Type="http://schemas.openxmlformats.org/officeDocument/2006/relationships/image" Target="../media/image24.emf"/><Relationship Id="rId17" Type="http://schemas.openxmlformats.org/officeDocument/2006/relationships/image" Target="../media/image29.emf"/><Relationship Id="rId25" Type="http://schemas.openxmlformats.org/officeDocument/2006/relationships/image" Target="../media/image37.jpeg"/><Relationship Id="rId33" Type="http://schemas.openxmlformats.org/officeDocument/2006/relationships/image" Target="../media/image45.jpeg"/><Relationship Id="rId2" Type="http://schemas.openxmlformats.org/officeDocument/2006/relationships/image" Target="../media/image14.jpeg"/><Relationship Id="rId16" Type="http://schemas.openxmlformats.org/officeDocument/2006/relationships/image" Target="../media/image28.emf"/><Relationship Id="rId20" Type="http://schemas.openxmlformats.org/officeDocument/2006/relationships/image" Target="../media/image32.jpeg"/><Relationship Id="rId29" Type="http://schemas.openxmlformats.org/officeDocument/2006/relationships/image" Target="../media/image41.jpeg"/><Relationship Id="rId1" Type="http://schemas.openxmlformats.org/officeDocument/2006/relationships/image" Target="../media/image13.jpeg"/><Relationship Id="rId6" Type="http://schemas.openxmlformats.org/officeDocument/2006/relationships/image" Target="../media/image18.jpeg"/><Relationship Id="rId11" Type="http://schemas.openxmlformats.org/officeDocument/2006/relationships/image" Target="../media/image23.jpeg"/><Relationship Id="rId24" Type="http://schemas.openxmlformats.org/officeDocument/2006/relationships/image" Target="../media/image36.jpeg"/><Relationship Id="rId32" Type="http://schemas.openxmlformats.org/officeDocument/2006/relationships/image" Target="../media/image44.jpeg"/><Relationship Id="rId5" Type="http://schemas.openxmlformats.org/officeDocument/2006/relationships/image" Target="../media/image17.jpeg"/><Relationship Id="rId15" Type="http://schemas.openxmlformats.org/officeDocument/2006/relationships/image" Target="../media/image27.jpeg"/><Relationship Id="rId23" Type="http://schemas.openxmlformats.org/officeDocument/2006/relationships/image" Target="../media/image35.jpeg"/><Relationship Id="rId28" Type="http://schemas.openxmlformats.org/officeDocument/2006/relationships/image" Target="../media/image40.jpeg"/><Relationship Id="rId36" Type="http://schemas.openxmlformats.org/officeDocument/2006/relationships/image" Target="../media/image48.jpeg"/><Relationship Id="rId10" Type="http://schemas.openxmlformats.org/officeDocument/2006/relationships/image" Target="../media/image22.jpeg"/><Relationship Id="rId19" Type="http://schemas.openxmlformats.org/officeDocument/2006/relationships/image" Target="../media/image31.jpeg"/><Relationship Id="rId31" Type="http://schemas.openxmlformats.org/officeDocument/2006/relationships/image" Target="../media/image43.jpeg"/><Relationship Id="rId4" Type="http://schemas.openxmlformats.org/officeDocument/2006/relationships/image" Target="../media/image16.jpeg"/><Relationship Id="rId9" Type="http://schemas.openxmlformats.org/officeDocument/2006/relationships/image" Target="../media/image21.jpeg"/><Relationship Id="rId14" Type="http://schemas.openxmlformats.org/officeDocument/2006/relationships/image" Target="../media/image26.jpeg"/><Relationship Id="rId22" Type="http://schemas.openxmlformats.org/officeDocument/2006/relationships/image" Target="../media/image34.jpeg"/><Relationship Id="rId27" Type="http://schemas.openxmlformats.org/officeDocument/2006/relationships/image" Target="../media/image39.jpeg"/><Relationship Id="rId30" Type="http://schemas.openxmlformats.org/officeDocument/2006/relationships/image" Target="../media/image42.jpeg"/><Relationship Id="rId35" Type="http://schemas.openxmlformats.org/officeDocument/2006/relationships/image" Target="../media/image47.jpeg"/><Relationship Id="rId8" Type="http://schemas.openxmlformats.org/officeDocument/2006/relationships/image" Target="../media/image20.jpe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11</xdr:col>
      <xdr:colOff>403412</xdr:colOff>
      <xdr:row>47</xdr:row>
      <xdr:rowOff>168089</xdr:rowOff>
    </xdr:to>
    <xdr:sp macro="" textlink="">
      <xdr:nvSpPr>
        <xdr:cNvPr id="4" name="1 Rectángulo">
          <a:extLst>
            <a:ext uri="{FF2B5EF4-FFF2-40B4-BE49-F238E27FC236}">
              <a16:creationId xmlns:a16="http://schemas.microsoft.com/office/drawing/2014/main" id="{00000000-0008-0000-0100-000004000000}"/>
            </a:ext>
          </a:extLst>
        </xdr:cNvPr>
        <xdr:cNvSpPr/>
      </xdr:nvSpPr>
      <xdr:spPr>
        <a:xfrm>
          <a:off x="0" y="0"/>
          <a:ext cx="9024898" cy="8865775"/>
        </a:xfrm>
        <a:prstGeom prst="rect">
          <a:avLst/>
        </a:prstGeom>
        <a:solidFill>
          <a:schemeClr val="bg1"/>
        </a:solidFill>
        <a:ln>
          <a:solidFill>
            <a:schemeClr val="tx1"/>
          </a:solidFill>
        </a:ln>
      </xdr:spPr>
      <xdr:style>
        <a:lnRef idx="2">
          <a:schemeClr val="accent2"/>
        </a:lnRef>
        <a:fillRef idx="1">
          <a:schemeClr val="lt1"/>
        </a:fillRef>
        <a:effectRef idx="0">
          <a:schemeClr val="accent2"/>
        </a:effectRef>
        <a:fontRef idx="minor">
          <a:schemeClr val="dk1"/>
        </a:fontRef>
      </xdr:style>
      <xdr:txBody>
        <a:bodyPr rtlCol="0" anchor="ctr"/>
        <a:lstStyle/>
        <a:p>
          <a:pPr indent="-270510" algn="ctr">
            <a:spcAft>
              <a:spcPts val="0"/>
            </a:spcAft>
          </a:pPr>
          <a:endParaRPr lang="es-ES" sz="1800" b="1" baseline="0">
            <a:solidFill>
              <a:schemeClr val="tx1"/>
            </a:solidFill>
            <a:latin typeface="Arial" panose="020B0604020202020204" pitchFamily="34" charset="0"/>
            <a:ea typeface="Times New Roman"/>
            <a:cs typeface="Arial" panose="020B0604020202020204" pitchFamily="34" charset="0"/>
          </a:endParaRPr>
        </a:p>
        <a:p>
          <a:pPr indent="-270510" algn="ctr">
            <a:spcAft>
              <a:spcPts val="0"/>
            </a:spcAft>
          </a:pPr>
          <a:endParaRPr lang="es-ES" sz="1800" b="1" baseline="0">
            <a:solidFill>
              <a:schemeClr val="tx1"/>
            </a:solidFill>
            <a:latin typeface="Arial" panose="020B0604020202020204" pitchFamily="34" charset="0"/>
            <a:ea typeface="Times New Roman"/>
            <a:cs typeface="Arial" panose="020B0604020202020204" pitchFamily="34" charset="0"/>
          </a:endParaRPr>
        </a:p>
        <a:p>
          <a:pPr indent="-270510" algn="ctr">
            <a:spcAft>
              <a:spcPts val="0"/>
            </a:spcAft>
          </a:pPr>
          <a:r>
            <a:rPr lang="es-ES" sz="1800" b="1" baseline="0">
              <a:solidFill>
                <a:schemeClr val="tx1"/>
              </a:solidFill>
              <a:latin typeface="Arial" panose="020B0604020202020204" pitchFamily="34" charset="0"/>
              <a:ea typeface="Times New Roman"/>
              <a:cs typeface="Arial" panose="020B0604020202020204" pitchFamily="34" charset="0"/>
            </a:rPr>
            <a:t>CONDICIONES D</a:t>
          </a:r>
          <a:r>
            <a:rPr lang="es-ES" sz="1800" b="1">
              <a:solidFill>
                <a:schemeClr val="tx1"/>
              </a:solidFill>
              <a:latin typeface="Arial" panose="020B0604020202020204" pitchFamily="34" charset="0"/>
              <a:ea typeface="Times New Roman"/>
              <a:cs typeface="Arial" panose="020B0604020202020204" pitchFamily="34" charset="0"/>
            </a:rPr>
            <a:t>E TRABAJO </a:t>
          </a:r>
        </a:p>
        <a:p>
          <a:pPr indent="-270510" algn="ctr">
            <a:spcAft>
              <a:spcPts val="0"/>
            </a:spcAft>
          </a:pPr>
          <a:endParaRPr lang="es-ES" sz="1800" b="1">
            <a:solidFill>
              <a:schemeClr val="tx1"/>
            </a:solidFill>
            <a:latin typeface="Arial" panose="020B0604020202020204" pitchFamily="34" charset="0"/>
            <a:ea typeface="Times New Roman"/>
            <a:cs typeface="Arial" panose="020B0604020202020204" pitchFamily="34" charset="0"/>
          </a:endParaRPr>
        </a:p>
        <a:p>
          <a:pPr indent="-270510" algn="ctr">
            <a:spcAft>
              <a:spcPts val="0"/>
            </a:spcAft>
          </a:pPr>
          <a:r>
            <a:rPr lang="es-ES" sz="1800" b="1">
              <a:solidFill>
                <a:schemeClr val="tx1"/>
              </a:solidFill>
              <a:latin typeface="Arial" panose="020B0604020202020204" pitchFamily="34" charset="0"/>
              <a:ea typeface="Times New Roman"/>
              <a:cs typeface="Arial" panose="020B0604020202020204" pitchFamily="34" charset="0"/>
            </a:rPr>
            <a:t>Método</a:t>
          </a:r>
          <a:r>
            <a:rPr lang="es-ES" sz="1800" b="1" baseline="0">
              <a:solidFill>
                <a:schemeClr val="tx1"/>
              </a:solidFill>
              <a:latin typeface="Arial" panose="020B0604020202020204" pitchFamily="34" charset="0"/>
              <a:ea typeface="Times New Roman"/>
              <a:cs typeface="Arial" panose="020B0604020202020204" pitchFamily="34" charset="0"/>
            </a:rPr>
            <a:t> Ergonómico </a:t>
          </a:r>
        </a:p>
        <a:p>
          <a:pPr indent="-270510" algn="ctr">
            <a:spcAft>
              <a:spcPts val="0"/>
            </a:spcAft>
          </a:pPr>
          <a:r>
            <a:rPr lang="es-CO" sz="1200" b="0" i="0">
              <a:solidFill>
                <a:schemeClr val="tx1"/>
              </a:solidFill>
              <a:effectLst/>
              <a:latin typeface="Arial" panose="020B0604020202020204" pitchFamily="34" charset="0"/>
              <a:ea typeface="+mn-ea"/>
              <a:cs typeface="Arial" panose="020B0604020202020204" pitchFamily="34" charset="0"/>
            </a:rPr>
            <a:t>Rapid Office Strain Assessment</a:t>
          </a:r>
          <a:r>
            <a:rPr lang="es-CO" sz="1200" b="0" i="0" baseline="0">
              <a:solidFill>
                <a:schemeClr val="tx1"/>
              </a:solidFill>
              <a:effectLst/>
              <a:latin typeface="Arial" panose="020B0604020202020204" pitchFamily="34" charset="0"/>
              <a:ea typeface="+mn-ea"/>
              <a:cs typeface="Arial" panose="020B0604020202020204" pitchFamily="34" charset="0"/>
            </a:rPr>
            <a:t>  (R.O.S.A) </a:t>
          </a:r>
        </a:p>
        <a:p>
          <a:pPr indent="-270510" algn="ctr">
            <a:spcAft>
              <a:spcPts val="0"/>
            </a:spcAft>
          </a:pPr>
          <a:r>
            <a:rPr lang="es-CO" sz="1200" b="0" i="0" baseline="0">
              <a:solidFill>
                <a:schemeClr val="tx1"/>
              </a:solidFill>
              <a:effectLst/>
              <a:latin typeface="Arial" panose="020B0604020202020204" pitchFamily="34" charset="0"/>
              <a:ea typeface="+mn-ea"/>
              <a:cs typeface="Arial" panose="020B0604020202020204" pitchFamily="34" charset="0"/>
            </a:rPr>
            <a:t> </a:t>
          </a:r>
          <a:r>
            <a:rPr lang="es-CO" sz="1200" b="1" i="1">
              <a:solidFill>
                <a:schemeClr val="tx1"/>
              </a:solidFill>
              <a:effectLst/>
              <a:latin typeface="Arial" panose="020B0604020202020204" pitchFamily="34" charset="0"/>
              <a:ea typeface="+mn-ea"/>
              <a:cs typeface="Arial" panose="020B0604020202020204" pitchFamily="34" charset="0"/>
            </a:rPr>
            <a:t>Evaluación Rápida de Esfuerzo para Oficinas</a:t>
          </a:r>
          <a:endParaRPr lang="es-ES" sz="1800" b="1">
            <a:solidFill>
              <a:schemeClr val="tx1"/>
            </a:solidFill>
            <a:latin typeface="Arial" panose="020B0604020202020204" pitchFamily="34" charset="0"/>
            <a:ea typeface="Times New Roman"/>
            <a:cs typeface="Arial" panose="020B0604020202020204" pitchFamily="34" charset="0"/>
          </a:endParaRPr>
        </a:p>
        <a:p>
          <a:pPr indent="-270510" algn="ctr">
            <a:spcAft>
              <a:spcPts val="0"/>
            </a:spcAft>
          </a:pPr>
          <a:endParaRPr lang="es-ES" sz="1800" b="1">
            <a:solidFill>
              <a:schemeClr val="tx1"/>
            </a:solidFill>
            <a:latin typeface="Arial" panose="020B0604020202020204" pitchFamily="34" charset="0"/>
            <a:ea typeface="Times New Roman"/>
            <a:cs typeface="Arial" panose="020B0604020202020204" pitchFamily="34" charset="0"/>
          </a:endParaRPr>
        </a:p>
        <a:p>
          <a:pPr indent="-270510" algn="ctr">
            <a:spcAft>
              <a:spcPts val="0"/>
            </a:spcAft>
          </a:pPr>
          <a:endParaRPr lang="es-ES" sz="1800" b="1">
            <a:solidFill>
              <a:schemeClr val="tx1"/>
            </a:solidFill>
            <a:latin typeface="Arial" panose="020B0604020202020204" pitchFamily="34" charset="0"/>
            <a:ea typeface="Times New Roman"/>
            <a:cs typeface="Arial" panose="020B0604020202020204" pitchFamily="34" charset="0"/>
          </a:endParaRPr>
        </a:p>
        <a:p>
          <a:pPr algn="ctr">
            <a:spcAft>
              <a:spcPts val="0"/>
            </a:spcAft>
          </a:pPr>
          <a:r>
            <a:rPr lang="fr-FR" sz="1600" b="1" i="1" baseline="0">
              <a:solidFill>
                <a:schemeClr val="tx1"/>
              </a:solidFill>
              <a:latin typeface="Arial" panose="020B0604020202020204" pitchFamily="34" charset="0"/>
              <a:ea typeface="Times New Roman"/>
              <a:cs typeface="Arial" panose="020B0604020202020204" pitchFamily="34" charset="0"/>
            </a:rPr>
            <a:t>Empresa Cliente:</a:t>
          </a:r>
        </a:p>
        <a:p>
          <a:pPr algn="ctr"/>
          <a:r>
            <a:rPr lang="es-CO" sz="1200" b="0" i="0" u="none" strike="noStrike">
              <a:solidFill>
                <a:schemeClr val="dk1"/>
              </a:solidFill>
              <a:effectLst/>
              <a:latin typeface="Arial" panose="020B0604020202020204" pitchFamily="34" charset="0"/>
              <a:ea typeface="+mn-ea"/>
              <a:cs typeface="Arial" panose="020B0604020202020204" pitchFamily="34" charset="0"/>
            </a:rPr>
            <a:t>SISTEMA INTEGRADO DE TRANSPORTE DE VALLEDUPAR SAS</a:t>
          </a:r>
          <a:endParaRPr lang="es-CO" sz="1200">
            <a:latin typeface="Arial" panose="020B0604020202020204" pitchFamily="34" charset="0"/>
            <a:cs typeface="Arial" panose="020B0604020202020204" pitchFamily="34" charset="0"/>
          </a:endParaRPr>
        </a:p>
        <a:p>
          <a:pPr algn="ctr">
            <a:spcAft>
              <a:spcPts val="0"/>
            </a:spcAft>
          </a:pPr>
          <a:endParaRPr lang="fr-FR" sz="1600" b="0" i="1" baseline="0">
            <a:solidFill>
              <a:schemeClr val="tx1"/>
            </a:solidFill>
            <a:latin typeface="Arial" panose="020B0604020202020204" pitchFamily="34" charset="0"/>
            <a:ea typeface="Times New Roman"/>
            <a:cs typeface="Arial" panose="020B0604020202020204" pitchFamily="34" charset="0"/>
          </a:endParaRPr>
        </a:p>
        <a:p>
          <a:pPr algn="ctr">
            <a:spcAft>
              <a:spcPts val="0"/>
            </a:spcAft>
          </a:pPr>
          <a:r>
            <a:rPr lang="fr-FR" sz="1600" b="0" i="1" baseline="0">
              <a:solidFill>
                <a:schemeClr val="tx1"/>
              </a:solidFill>
              <a:latin typeface="Arial" panose="020B0604020202020204" pitchFamily="34" charset="0"/>
              <a:ea typeface="Times New Roman"/>
              <a:cs typeface="Arial" panose="020B0604020202020204" pitchFamily="34" charset="0"/>
            </a:rPr>
            <a:t> </a:t>
          </a:r>
        </a:p>
        <a:p>
          <a:pPr algn="ctr">
            <a:spcAft>
              <a:spcPts val="0"/>
            </a:spcAft>
          </a:pPr>
          <a:endParaRPr lang="fr-FR" sz="1600" b="0" i="1" baseline="0">
            <a:solidFill>
              <a:schemeClr val="tx1"/>
            </a:solidFill>
            <a:latin typeface="Arial" panose="020B0604020202020204" pitchFamily="34" charset="0"/>
            <a:ea typeface="Times New Roman"/>
            <a:cs typeface="Arial" panose="020B0604020202020204" pitchFamily="34" charset="0"/>
          </a:endParaRPr>
        </a:p>
        <a:p>
          <a:pPr algn="ctr">
            <a:spcAft>
              <a:spcPts val="0"/>
            </a:spcAft>
          </a:pPr>
          <a:endParaRPr lang="fr-FR" sz="1600" b="0" i="1" baseline="0">
            <a:solidFill>
              <a:schemeClr val="tx1"/>
            </a:solidFill>
            <a:latin typeface="Arial" panose="020B0604020202020204" pitchFamily="34" charset="0"/>
            <a:ea typeface="Times New Roman"/>
            <a:cs typeface="Arial" panose="020B0604020202020204" pitchFamily="34" charset="0"/>
          </a:endParaRPr>
        </a:p>
        <a:p>
          <a:pPr algn="ctr">
            <a:spcAft>
              <a:spcPts val="0"/>
            </a:spcAft>
          </a:pPr>
          <a:endParaRPr lang="fr-FR" sz="1600" b="1">
            <a:solidFill>
              <a:schemeClr val="tx1"/>
            </a:solidFill>
            <a:latin typeface="Arial" panose="020B0604020202020204" pitchFamily="34" charset="0"/>
            <a:ea typeface="Times New Roman"/>
            <a:cs typeface="Arial" panose="020B0604020202020204" pitchFamily="34" charset="0"/>
          </a:endParaRPr>
        </a:p>
        <a:p>
          <a:pPr algn="ctr">
            <a:spcAft>
              <a:spcPts val="0"/>
            </a:spcAft>
          </a:pPr>
          <a:endParaRPr lang="fr-FR" sz="1600" b="1">
            <a:solidFill>
              <a:schemeClr val="tx1"/>
            </a:solidFill>
            <a:latin typeface="Arial" panose="020B0604020202020204" pitchFamily="34" charset="0"/>
            <a:ea typeface="Times New Roman"/>
            <a:cs typeface="Arial" panose="020B0604020202020204" pitchFamily="34" charset="0"/>
          </a:endParaRPr>
        </a:p>
        <a:p>
          <a:pPr algn="ctr">
            <a:spcAft>
              <a:spcPts val="0"/>
            </a:spcAft>
          </a:pPr>
          <a:endParaRPr lang="fr-FR" sz="1600" b="1">
            <a:solidFill>
              <a:schemeClr val="tx1"/>
            </a:solidFill>
            <a:latin typeface="Arial" panose="020B0604020202020204" pitchFamily="34" charset="0"/>
            <a:ea typeface="Times New Roman"/>
            <a:cs typeface="Arial" panose="020B0604020202020204" pitchFamily="34" charset="0"/>
          </a:endParaRPr>
        </a:p>
        <a:p>
          <a:pPr algn="ctr">
            <a:spcAft>
              <a:spcPts val="0"/>
            </a:spcAft>
          </a:pPr>
          <a:r>
            <a:rPr lang="fr-FR" sz="1600" b="1">
              <a:solidFill>
                <a:schemeClr val="tx1"/>
              </a:solidFill>
              <a:latin typeface="Arial" panose="020B0604020202020204" pitchFamily="34" charset="0"/>
              <a:ea typeface="Times New Roman"/>
              <a:cs typeface="Arial" panose="020B0604020202020204" pitchFamily="34" charset="0"/>
            </a:rPr>
            <a:t>ARL SURA</a:t>
          </a:r>
          <a:endParaRPr lang="es-CO" sz="1600">
            <a:solidFill>
              <a:schemeClr val="tx1"/>
            </a:solidFill>
            <a:latin typeface="Arial" panose="020B0604020202020204" pitchFamily="34" charset="0"/>
            <a:ea typeface="Times New Roman"/>
            <a:cs typeface="Arial" panose="020B0604020202020204" pitchFamily="34" charset="0"/>
          </a:endParaRPr>
        </a:p>
        <a:p>
          <a:pPr algn="ctr">
            <a:lnSpc>
              <a:spcPts val="1100"/>
            </a:lnSpc>
            <a:spcAft>
              <a:spcPts val="0"/>
            </a:spcAft>
          </a:pPr>
          <a:r>
            <a:rPr lang="fr-FR" sz="1050" b="1">
              <a:solidFill>
                <a:schemeClr val="tx1"/>
              </a:solidFill>
              <a:latin typeface="Arial" panose="020B0604020202020204" pitchFamily="34" charset="0"/>
              <a:ea typeface="Times New Roman"/>
              <a:cs typeface="Arial" panose="020B0604020202020204" pitchFamily="34" charset="0"/>
            </a:rPr>
            <a:t> </a:t>
          </a:r>
          <a:endParaRPr lang="es-CO" sz="900">
            <a:solidFill>
              <a:schemeClr val="tx1"/>
            </a:solidFill>
            <a:latin typeface="Arial" panose="020B0604020202020204" pitchFamily="34" charset="0"/>
            <a:ea typeface="Times New Roman"/>
            <a:cs typeface="Arial" panose="020B0604020202020204" pitchFamily="34" charset="0"/>
          </a:endParaRPr>
        </a:p>
        <a:p>
          <a:pPr algn="ctr">
            <a:spcAft>
              <a:spcPts val="0"/>
            </a:spcAft>
          </a:pPr>
          <a:r>
            <a:rPr lang="fr-FR" sz="1600" b="1">
              <a:solidFill>
                <a:schemeClr val="tx1"/>
              </a:solidFill>
              <a:latin typeface="Arial" panose="020B0604020202020204" pitchFamily="34" charset="0"/>
              <a:ea typeface="Times New Roman"/>
              <a:cs typeface="Arial" panose="020B0604020202020204" pitchFamily="34" charset="0"/>
            </a:rPr>
            <a:t> </a:t>
          </a:r>
        </a:p>
        <a:p>
          <a:pPr algn="ctr">
            <a:spcAft>
              <a:spcPts val="0"/>
            </a:spcAft>
          </a:pPr>
          <a:r>
            <a:rPr lang="es-ES" sz="1200" b="1">
              <a:solidFill>
                <a:schemeClr val="tx1"/>
              </a:solidFill>
              <a:latin typeface="Arial" panose="020B0604020202020204" pitchFamily="34" charset="0"/>
              <a:ea typeface="Times New Roman"/>
              <a:cs typeface="Arial" panose="020B0604020202020204" pitchFamily="34" charset="0"/>
            </a:rPr>
            <a:t> </a:t>
          </a:r>
          <a:endParaRPr lang="es-CO" sz="1200">
            <a:solidFill>
              <a:schemeClr val="tx1"/>
            </a:solidFill>
            <a:latin typeface="Arial" panose="020B0604020202020204" pitchFamily="34" charset="0"/>
            <a:ea typeface="Times New Roman"/>
            <a:cs typeface="Arial" panose="020B0604020202020204" pitchFamily="34" charset="0"/>
          </a:endParaRPr>
        </a:p>
        <a:p>
          <a:pPr algn="ctr">
            <a:lnSpc>
              <a:spcPts val="1400"/>
            </a:lnSpc>
            <a:spcAft>
              <a:spcPts val="0"/>
            </a:spcAft>
          </a:pPr>
          <a:endParaRPr lang="es-ES" sz="1400" b="1">
            <a:solidFill>
              <a:schemeClr val="tx1"/>
            </a:solidFill>
            <a:latin typeface="Arial" panose="020B0604020202020204" pitchFamily="34" charset="0"/>
            <a:ea typeface="Times New Roman"/>
            <a:cs typeface="Arial" panose="020B0604020202020204" pitchFamily="34" charset="0"/>
          </a:endParaRPr>
        </a:p>
        <a:p>
          <a:pPr algn="ctr">
            <a:lnSpc>
              <a:spcPts val="1400"/>
            </a:lnSpc>
            <a:spcAft>
              <a:spcPts val="0"/>
            </a:spcAft>
          </a:pPr>
          <a:r>
            <a:rPr lang="es-ES" sz="1400" b="1">
              <a:solidFill>
                <a:schemeClr val="tx1"/>
              </a:solidFill>
              <a:latin typeface="Arial" panose="020B0604020202020204" pitchFamily="34" charset="0"/>
              <a:ea typeface="Times New Roman"/>
              <a:cs typeface="Arial" panose="020B0604020202020204" pitchFamily="34" charset="0"/>
            </a:rPr>
            <a:t> </a:t>
          </a:r>
        </a:p>
        <a:p>
          <a:pPr algn="ctr">
            <a:lnSpc>
              <a:spcPts val="1400"/>
            </a:lnSpc>
            <a:spcAft>
              <a:spcPts val="0"/>
            </a:spcAft>
          </a:pPr>
          <a:endParaRPr lang="es-CO" sz="1400">
            <a:solidFill>
              <a:schemeClr val="tx1"/>
            </a:solidFill>
            <a:latin typeface="Arial" panose="020B0604020202020204" pitchFamily="34" charset="0"/>
            <a:ea typeface="Times New Roman"/>
            <a:cs typeface="Arial" panose="020B0604020202020204" pitchFamily="34" charset="0"/>
          </a:endParaRPr>
        </a:p>
        <a:p>
          <a:pPr algn="ctr">
            <a:lnSpc>
              <a:spcPts val="1200"/>
            </a:lnSpc>
            <a:spcAft>
              <a:spcPts val="0"/>
            </a:spcAft>
          </a:pPr>
          <a:r>
            <a:rPr lang="es-ES" sz="1200" b="1">
              <a:solidFill>
                <a:schemeClr val="tx1"/>
              </a:solidFill>
              <a:latin typeface="Arial" panose="020B0604020202020204" pitchFamily="34" charset="0"/>
              <a:ea typeface="Times New Roman"/>
              <a:cs typeface="Arial" panose="020B0604020202020204" pitchFamily="34" charset="0"/>
            </a:rPr>
            <a:t> </a:t>
          </a:r>
          <a:endParaRPr lang="es-CO" sz="1200">
            <a:solidFill>
              <a:schemeClr val="tx1"/>
            </a:solidFill>
            <a:latin typeface="Arial" panose="020B0604020202020204" pitchFamily="34" charset="0"/>
            <a:ea typeface="Times New Roman"/>
            <a:cs typeface="Arial" panose="020B0604020202020204" pitchFamily="34" charset="0"/>
          </a:endParaRPr>
        </a:p>
        <a:p>
          <a:pPr algn="ctr">
            <a:lnSpc>
              <a:spcPts val="1300"/>
            </a:lnSpc>
            <a:spcAft>
              <a:spcPts val="0"/>
            </a:spcAft>
          </a:pPr>
          <a:r>
            <a:rPr lang="es-ES" sz="1400" b="1">
              <a:solidFill>
                <a:schemeClr val="tx1"/>
              </a:solidFill>
              <a:latin typeface="Arial" panose="020B0604020202020204" pitchFamily="34" charset="0"/>
              <a:ea typeface="Times New Roman"/>
              <a:cs typeface="Arial" panose="020B0604020202020204" pitchFamily="34" charset="0"/>
            </a:rPr>
            <a:t> </a:t>
          </a:r>
          <a:endParaRPr lang="es-CO" sz="1400">
            <a:solidFill>
              <a:schemeClr val="tx1"/>
            </a:solidFill>
            <a:latin typeface="Arial" panose="020B0604020202020204" pitchFamily="34" charset="0"/>
            <a:ea typeface="Times New Roman"/>
            <a:cs typeface="Arial" panose="020B0604020202020204" pitchFamily="34" charset="0"/>
          </a:endParaRPr>
        </a:p>
        <a:p>
          <a:pPr algn="ctr">
            <a:lnSpc>
              <a:spcPts val="1300"/>
            </a:lnSpc>
            <a:spcAft>
              <a:spcPts val="0"/>
            </a:spcAft>
          </a:pPr>
          <a:r>
            <a:rPr lang="es-ES" sz="1400" b="1">
              <a:solidFill>
                <a:schemeClr val="tx1"/>
              </a:solidFill>
              <a:latin typeface="Arial" panose="020B0604020202020204" pitchFamily="34" charset="0"/>
              <a:ea typeface="Times New Roman"/>
              <a:cs typeface="Arial" panose="020B0604020202020204" pitchFamily="34" charset="0"/>
            </a:rPr>
            <a:t>VALLEDUPAR</a:t>
          </a:r>
        </a:p>
        <a:p>
          <a:pPr algn="ctr">
            <a:spcAft>
              <a:spcPts val="0"/>
            </a:spcAft>
          </a:pPr>
          <a:r>
            <a:rPr lang="es-CO" sz="1200" b="0" baseline="0">
              <a:solidFill>
                <a:schemeClr val="tx1"/>
              </a:solidFill>
              <a:latin typeface="Arial" panose="020B0604020202020204" pitchFamily="34" charset="0"/>
              <a:ea typeface="Times New Roman"/>
              <a:cs typeface="Arial" panose="020B0604020202020204" pitchFamily="34" charset="0"/>
            </a:rPr>
            <a:t>Noviembre 2024</a:t>
          </a:r>
          <a:endParaRPr lang="es-CO" sz="1200" b="0">
            <a:solidFill>
              <a:schemeClr val="tx1"/>
            </a:solidFill>
            <a:latin typeface="Arial" panose="020B0604020202020204" pitchFamily="34" charset="0"/>
            <a:ea typeface="Times New Roman"/>
            <a:cs typeface="Arial" panose="020B0604020202020204" pitchFamily="34" charset="0"/>
          </a:endParaRPr>
        </a:p>
        <a:p>
          <a:pPr algn="ctr">
            <a:lnSpc>
              <a:spcPts val="1300"/>
            </a:lnSpc>
            <a:spcAft>
              <a:spcPts val="0"/>
            </a:spcAft>
          </a:pPr>
          <a:r>
            <a:rPr lang="es-ES" sz="1400" b="1">
              <a:solidFill>
                <a:schemeClr val="tx1"/>
              </a:solidFill>
              <a:latin typeface="Arial" panose="020B0604020202020204" pitchFamily="34" charset="0"/>
              <a:ea typeface="Times New Roman"/>
              <a:cs typeface="Arial" panose="020B0604020202020204" pitchFamily="34" charset="0"/>
            </a:rPr>
            <a:t> </a:t>
          </a:r>
          <a:endParaRPr lang="es-CO" sz="1400">
            <a:solidFill>
              <a:schemeClr val="tx1"/>
            </a:solidFill>
            <a:latin typeface="Arial" panose="020B0604020202020204" pitchFamily="34" charset="0"/>
            <a:ea typeface="Times New Roman"/>
            <a:cs typeface="Arial" panose="020B0604020202020204" pitchFamily="34" charset="0"/>
          </a:endParaRPr>
        </a:p>
        <a:p>
          <a:pPr algn="ctr"/>
          <a:endParaRPr lang="es-CO" sz="1200">
            <a:solidFill>
              <a:schemeClr val="tx1"/>
            </a:solidFill>
            <a:latin typeface="Arial" panose="020B0604020202020204" pitchFamily="34" charset="0"/>
            <a:cs typeface="Arial" panose="020B0604020202020204" pitchFamily="34" charset="0"/>
          </a:endParaRPr>
        </a:p>
      </xdr:txBody>
    </xdr:sp>
    <xdr:clientData/>
  </xdr:twoCellAnchor>
  <xdr:twoCellAnchor editAs="oneCell">
    <xdr:from>
      <xdr:col>0</xdr:col>
      <xdr:colOff>107896</xdr:colOff>
      <xdr:row>1</xdr:row>
      <xdr:rowOff>116222</xdr:rowOff>
    </xdr:from>
    <xdr:to>
      <xdr:col>3</xdr:col>
      <xdr:colOff>509836</xdr:colOff>
      <xdr:row>7</xdr:row>
      <xdr:rowOff>0</xdr:rowOff>
    </xdr:to>
    <xdr:pic>
      <xdr:nvPicPr>
        <xdr:cNvPr id="5" name="Imagen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7896" y="301279"/>
          <a:ext cx="2753254" cy="99412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1</xdr:col>
      <xdr:colOff>85724</xdr:colOff>
      <xdr:row>3</xdr:row>
      <xdr:rowOff>95250</xdr:rowOff>
    </xdr:from>
    <xdr:ext cx="2103755" cy="1695450"/>
    <xdr:pic>
      <xdr:nvPicPr>
        <xdr:cNvPr id="2" name="2 Imagen">
          <a:extLst>
            <a:ext uri="{FF2B5EF4-FFF2-40B4-BE49-F238E27FC236}">
              <a16:creationId xmlns:a16="http://schemas.microsoft.com/office/drawing/2014/main" id="{00000000-0008-0000-0200-000002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7724" y="666750"/>
          <a:ext cx="2103755" cy="1695450"/>
        </a:xfrm>
        <a:prstGeom prst="rect">
          <a:avLst/>
        </a:prstGeom>
        <a:noFill/>
      </xdr:spPr>
    </xdr:pic>
    <xdr:clientData/>
  </xdr:oneCellAnchor>
  <xdr:oneCellAnchor>
    <xdr:from>
      <xdr:col>2</xdr:col>
      <xdr:colOff>209550</xdr:colOff>
      <xdr:row>3</xdr:row>
      <xdr:rowOff>117897</xdr:rowOff>
    </xdr:from>
    <xdr:ext cx="1779826" cy="1806712"/>
    <xdr:pic>
      <xdr:nvPicPr>
        <xdr:cNvPr id="3" name="3 Imagen">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2">
          <a:duotone>
            <a:schemeClr val="bg2">
              <a:shade val="45000"/>
              <a:satMod val="135000"/>
            </a:schemeClr>
            <a:prstClr val="white"/>
          </a:duotone>
          <a:extLst>
            <a:ext uri="{BEBA8EAE-BF5A-486C-A8C5-ECC9F3942E4B}">
              <a14:imgProps xmlns:a14="http://schemas.microsoft.com/office/drawing/2010/main">
                <a14:imgLayer r:embed="rId3">
                  <a14:imgEffect>
                    <a14:sharpenSoften amount="50000"/>
                  </a14:imgEffect>
                  <a14:imgEffect>
                    <a14:brightnessContrast bright="20000" contrast="-40000"/>
                  </a14:imgEffect>
                </a14:imgLayer>
              </a14:imgProps>
            </a:ext>
          </a:extLst>
        </a:blip>
        <a:stretch>
          <a:fillRect/>
        </a:stretch>
      </xdr:blipFill>
      <xdr:spPr>
        <a:xfrm>
          <a:off x="1733550" y="689397"/>
          <a:ext cx="1779826" cy="1806712"/>
        </a:xfrm>
        <a:prstGeom prst="rect">
          <a:avLst/>
        </a:prstGeom>
      </xdr:spPr>
    </xdr:pic>
    <xdr:clientData/>
  </xdr:oneCellAnchor>
  <xdr:oneCellAnchor>
    <xdr:from>
      <xdr:col>1</xdr:col>
      <xdr:colOff>28575</xdr:colOff>
      <xdr:row>6</xdr:row>
      <xdr:rowOff>104775</xdr:rowOff>
    </xdr:from>
    <xdr:ext cx="2245049" cy="1514475"/>
    <xdr:pic>
      <xdr:nvPicPr>
        <xdr:cNvPr id="4" name="5 Imagen">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4"/>
        <a:stretch>
          <a:fillRect/>
        </a:stretch>
      </xdr:blipFill>
      <xdr:spPr>
        <a:xfrm>
          <a:off x="790575" y="1247775"/>
          <a:ext cx="2245049" cy="1514475"/>
        </a:xfrm>
        <a:prstGeom prst="rect">
          <a:avLst/>
        </a:prstGeom>
        <a:noFill/>
        <a:ln>
          <a:noFill/>
        </a:ln>
        <a:effectLst>
          <a:softEdge rad="31750"/>
        </a:effectLst>
      </xdr:spPr>
    </xdr:pic>
    <xdr:clientData/>
  </xdr:oneCellAnchor>
  <xdr:oneCellAnchor>
    <xdr:from>
      <xdr:col>2</xdr:col>
      <xdr:colOff>333375</xdr:colOff>
      <xdr:row>6</xdr:row>
      <xdr:rowOff>85725</xdr:rowOff>
    </xdr:from>
    <xdr:ext cx="1704975" cy="1595337"/>
    <xdr:pic>
      <xdr:nvPicPr>
        <xdr:cNvPr id="5" name="6 Imagen" descr="Resultado de imagen para PUESTO DE TRABAJO EN VIDEOTERMINAL pc de mesa">
          <a:extLst>
            <a:ext uri="{FF2B5EF4-FFF2-40B4-BE49-F238E27FC236}">
              <a16:creationId xmlns:a16="http://schemas.microsoft.com/office/drawing/2014/main" id="{00000000-0008-0000-0200-00000500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857375" y="1228725"/>
          <a:ext cx="1704975" cy="1595337"/>
        </a:xfrm>
        <a:prstGeom prst="rect">
          <a:avLst/>
        </a:prstGeom>
        <a:noFill/>
        <a:effectLst>
          <a:softEdge rad="12700"/>
        </a:effectLst>
        <a:extLst>
          <a:ext uri="{909E8E84-426E-40DD-AFC4-6F175D3DCCD1}">
            <a14:hiddenFill xmlns:a14="http://schemas.microsoft.com/office/drawing/2010/main">
              <a:solidFill>
                <a:srgbClr val="FFFFFF"/>
              </a:solidFill>
            </a14:hiddenFill>
          </a:ext>
        </a:extLst>
      </xdr:spPr>
    </xdr:pic>
    <xdr:clientData/>
  </xdr:oneCellAnchor>
  <xdr:oneCellAnchor>
    <xdr:from>
      <xdr:col>1</xdr:col>
      <xdr:colOff>952500</xdr:colOff>
      <xdr:row>8</xdr:row>
      <xdr:rowOff>114300</xdr:rowOff>
    </xdr:from>
    <xdr:ext cx="2983202" cy="2381211"/>
    <xdr:pic>
      <xdr:nvPicPr>
        <xdr:cNvPr id="6" name="8 Imagen">
          <a:extLst>
            <a:ext uri="{FF2B5EF4-FFF2-40B4-BE49-F238E27FC236}">
              <a16:creationId xmlns:a16="http://schemas.microsoft.com/office/drawing/2014/main" id="{00000000-0008-0000-0200-000006000000}"/>
            </a:ext>
          </a:extLst>
        </xdr:cNvPr>
        <xdr:cNvPicPr>
          <a:picLocks noChangeAspect="1"/>
        </xdr:cNvPicPr>
      </xdr:nvPicPr>
      <xdr:blipFill>
        <a:blip xmlns:r="http://schemas.openxmlformats.org/officeDocument/2006/relationships" r:embed="rId6">
          <a:grayscl/>
          <a:extLst>
            <a:ext uri="{BEBA8EAE-BF5A-486C-A8C5-ECC9F3942E4B}">
              <a14:imgProps xmlns:a14="http://schemas.microsoft.com/office/drawing/2010/main">
                <a14:imgLayer r:embed="rId7">
                  <a14:imgEffect>
                    <a14:brightnessContrast contrast="40000"/>
                  </a14:imgEffect>
                </a14:imgLayer>
              </a14:imgProps>
            </a:ext>
          </a:extLst>
        </a:blip>
        <a:stretch>
          <a:fillRect/>
        </a:stretch>
      </xdr:blipFill>
      <xdr:spPr>
        <a:xfrm>
          <a:off x="1524000" y="1638300"/>
          <a:ext cx="2983202" cy="2381211"/>
        </a:xfrm>
        <a:prstGeom prst="rect">
          <a:avLst/>
        </a:prstGeom>
      </xdr:spPr>
    </xdr:pic>
    <xdr:clientData/>
  </xdr:oneCellAnchor>
  <xdr:oneCellAnchor>
    <xdr:from>
      <xdr:col>3</xdr:col>
      <xdr:colOff>219075</xdr:colOff>
      <xdr:row>3</xdr:row>
      <xdr:rowOff>209550</xdr:rowOff>
    </xdr:from>
    <xdr:ext cx="1694835" cy="1390008"/>
    <xdr:pic>
      <xdr:nvPicPr>
        <xdr:cNvPr id="7" name="10 Imagen">
          <a:extLst>
            <a:ext uri="{FF2B5EF4-FFF2-40B4-BE49-F238E27FC236}">
              <a16:creationId xmlns:a16="http://schemas.microsoft.com/office/drawing/2014/main" id="{00000000-0008-0000-0200-000007000000}"/>
            </a:ext>
          </a:extLst>
        </xdr:cNvPr>
        <xdr:cNvPicPr>
          <a:picLocks noChangeAspect="1"/>
        </xdr:cNvPicPr>
      </xdr:nvPicPr>
      <xdr:blipFill>
        <a:blip xmlns:r="http://schemas.openxmlformats.org/officeDocument/2006/relationships" r:embed="rId8"/>
        <a:stretch>
          <a:fillRect/>
        </a:stretch>
      </xdr:blipFill>
      <xdr:spPr>
        <a:xfrm>
          <a:off x="2505075" y="762000"/>
          <a:ext cx="1694835" cy="1390008"/>
        </a:xfrm>
        <a:prstGeom prst="rect">
          <a:avLst/>
        </a:prstGeom>
      </xdr:spPr>
    </xdr:pic>
    <xdr:clientData/>
  </xdr:oneCellAnchor>
  <xdr:oneCellAnchor>
    <xdr:from>
      <xdr:col>3</xdr:col>
      <xdr:colOff>234654</xdr:colOff>
      <xdr:row>5</xdr:row>
      <xdr:rowOff>104775</xdr:rowOff>
    </xdr:from>
    <xdr:ext cx="2057693" cy="1685925"/>
    <xdr:pic>
      <xdr:nvPicPr>
        <xdr:cNvPr id="8" name="11 Imagen">
          <a:extLst>
            <a:ext uri="{FF2B5EF4-FFF2-40B4-BE49-F238E27FC236}">
              <a16:creationId xmlns:a16="http://schemas.microsoft.com/office/drawing/2014/main" id="{00000000-0008-0000-0200-000008000000}"/>
            </a:ext>
          </a:extLst>
        </xdr:cNvPr>
        <xdr:cNvPicPr>
          <a:picLocks noChangeAspect="1"/>
        </xdr:cNvPicPr>
      </xdr:nvPicPr>
      <xdr:blipFill>
        <a:blip xmlns:r="http://schemas.openxmlformats.org/officeDocument/2006/relationships" r:embed="rId9"/>
        <a:stretch>
          <a:fillRect/>
        </a:stretch>
      </xdr:blipFill>
      <xdr:spPr>
        <a:xfrm>
          <a:off x="2520654" y="1057275"/>
          <a:ext cx="2057693" cy="1685925"/>
        </a:xfrm>
        <a:prstGeom prst="rect">
          <a:avLst/>
        </a:prstGeom>
        <a:effectLst>
          <a:softEdge rad="63500"/>
        </a:effectLst>
      </xdr:spPr>
    </xdr:pic>
    <xdr:clientData/>
  </xdr:oneCellAnchor>
  <xdr:oneCellAnchor>
    <xdr:from>
      <xdr:col>3</xdr:col>
      <xdr:colOff>60940</xdr:colOff>
      <xdr:row>8</xdr:row>
      <xdr:rowOff>242103</xdr:rowOff>
    </xdr:from>
    <xdr:ext cx="2291736" cy="2186771"/>
    <xdr:pic>
      <xdr:nvPicPr>
        <xdr:cNvPr id="9" name="12 Imagen">
          <a:extLst>
            <a:ext uri="{FF2B5EF4-FFF2-40B4-BE49-F238E27FC236}">
              <a16:creationId xmlns:a16="http://schemas.microsoft.com/office/drawing/2014/main" id="{00000000-0008-0000-0200-000009000000}"/>
            </a:ext>
          </a:extLst>
        </xdr:cNvPr>
        <xdr:cNvPicPr>
          <a:picLocks noChangeAspect="1"/>
        </xdr:cNvPicPr>
      </xdr:nvPicPr>
      <xdr:blipFill>
        <a:blip xmlns:r="http://schemas.openxmlformats.org/officeDocument/2006/relationships" r:embed="rId10"/>
        <a:stretch>
          <a:fillRect/>
        </a:stretch>
      </xdr:blipFill>
      <xdr:spPr>
        <a:xfrm>
          <a:off x="2346940" y="1718478"/>
          <a:ext cx="2291736" cy="2186771"/>
        </a:xfrm>
        <a:prstGeom prst="rect">
          <a:avLst/>
        </a:prstGeom>
        <a:effectLst>
          <a:softEdge rad="31750"/>
        </a:effectLst>
      </xdr:spPr>
    </xdr:pic>
    <xdr:clientData/>
  </xdr:oneCellAnchor>
  <xdr:oneCellAnchor>
    <xdr:from>
      <xdr:col>1</xdr:col>
      <xdr:colOff>752475</xdr:colOff>
      <xdr:row>9</xdr:row>
      <xdr:rowOff>133350</xdr:rowOff>
    </xdr:from>
    <xdr:ext cx="2828925" cy="2933700"/>
    <xdr:pic>
      <xdr:nvPicPr>
        <xdr:cNvPr id="10" name="13 Imagen" descr="oficina">
          <a:extLst>
            <a:ext uri="{FF2B5EF4-FFF2-40B4-BE49-F238E27FC236}">
              <a16:creationId xmlns:a16="http://schemas.microsoft.com/office/drawing/2014/main" id="{00000000-0008-0000-0200-00000A000000}"/>
            </a:ext>
          </a:extLst>
        </xdr:cNvPr>
        <xdr:cNvPicPr>
          <a:picLocks noChangeAspect="1" noChangeArrowheads="1"/>
        </xdr:cNvPicPr>
      </xdr:nvPicPr>
      <xdr:blipFill rotWithShape="1">
        <a:blip xmlns:r="http://schemas.openxmlformats.org/officeDocument/2006/relationships" r:embed="rId11">
          <a:extLst>
            <a:ext uri="{28A0092B-C50C-407E-A947-70E740481C1C}">
              <a14:useLocalDpi xmlns:a14="http://schemas.microsoft.com/office/drawing/2010/main" val="0"/>
            </a:ext>
          </a:extLst>
        </a:blip>
        <a:srcRect r="40600"/>
        <a:stretch/>
      </xdr:blipFill>
      <xdr:spPr bwMode="auto">
        <a:xfrm>
          <a:off x="1514475" y="1847850"/>
          <a:ext cx="2828925" cy="2933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83167</xdr:colOff>
      <xdr:row>12</xdr:row>
      <xdr:rowOff>152400</xdr:rowOff>
    </xdr:from>
    <xdr:ext cx="2317132" cy="1885950"/>
    <xdr:pic>
      <xdr:nvPicPr>
        <xdr:cNvPr id="11" name="14 Imagen" descr="Resultado de imagen para ANTEBRAZOS APOYADOS EN FRENTE AL PC">
          <a:extLst>
            <a:ext uri="{FF2B5EF4-FFF2-40B4-BE49-F238E27FC236}">
              <a16:creationId xmlns:a16="http://schemas.microsoft.com/office/drawing/2014/main" id="{00000000-0008-0000-0200-00000B000000}"/>
            </a:ext>
          </a:extLst>
        </xdr:cNvPr>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845167" y="2438400"/>
          <a:ext cx="2317132" cy="1885950"/>
        </a:xfrm>
        <a:prstGeom prst="rect">
          <a:avLst/>
        </a:prstGeom>
        <a:noFill/>
        <a:effectLst>
          <a:softEdge rad="31750"/>
        </a:effectLst>
        <a:extLst>
          <a:ext uri="{909E8E84-426E-40DD-AFC4-6F175D3DCCD1}">
            <a14:hiddenFill xmlns:a14="http://schemas.microsoft.com/office/drawing/2010/main">
              <a:solidFill>
                <a:srgbClr val="FFFFFF"/>
              </a:solidFill>
            </a14:hiddenFill>
          </a:ext>
        </a:extLst>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1</xdr:col>
      <xdr:colOff>19050</xdr:colOff>
      <xdr:row>1</xdr:row>
      <xdr:rowOff>122381</xdr:rowOff>
    </xdr:from>
    <xdr:to>
      <xdr:col>2</xdr:col>
      <xdr:colOff>657225</xdr:colOff>
      <xdr:row>4</xdr:row>
      <xdr:rowOff>248515</xdr:rowOff>
    </xdr:to>
    <xdr:pic>
      <xdr:nvPicPr>
        <xdr:cNvPr id="15" name="Imagen 14">
          <a:extLst>
            <a:ext uri="{FF2B5EF4-FFF2-40B4-BE49-F238E27FC236}">
              <a16:creationId xmlns:a16="http://schemas.microsoft.com/office/drawing/2014/main" id="{00000000-0008-0000-0300-00000F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66725" y="484331"/>
          <a:ext cx="2495550" cy="94528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32447</xdr:colOff>
      <xdr:row>0</xdr:row>
      <xdr:rowOff>57150</xdr:rowOff>
    </xdr:from>
    <xdr:to>
      <xdr:col>2</xdr:col>
      <xdr:colOff>125185</xdr:colOff>
      <xdr:row>1</xdr:row>
      <xdr:rowOff>66675</xdr:rowOff>
    </xdr:to>
    <xdr:pic>
      <xdr:nvPicPr>
        <xdr:cNvPr id="3" name="Imagen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447" y="57150"/>
          <a:ext cx="1729678" cy="65722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1</xdr:col>
      <xdr:colOff>171451</xdr:colOff>
      <xdr:row>9</xdr:row>
      <xdr:rowOff>77258</xdr:rowOff>
    </xdr:from>
    <xdr:to>
      <xdr:col>1</xdr:col>
      <xdr:colOff>508001</xdr:colOff>
      <xdr:row>9</xdr:row>
      <xdr:rowOff>566473</xdr:rowOff>
    </xdr:to>
    <xdr:pic>
      <xdr:nvPicPr>
        <xdr:cNvPr id="2" name="Picture 376">
          <a:extLst>
            <a:ext uri="{FF2B5EF4-FFF2-40B4-BE49-F238E27FC236}">
              <a16:creationId xmlns:a16="http://schemas.microsoft.com/office/drawing/2014/main" id="{00000000-0008-0000-05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9576" y="2903008"/>
          <a:ext cx="336550" cy="4892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209550</xdr:colOff>
      <xdr:row>9</xdr:row>
      <xdr:rowOff>38099</xdr:rowOff>
    </xdr:from>
    <xdr:to>
      <xdr:col>2</xdr:col>
      <xdr:colOff>619125</xdr:colOff>
      <xdr:row>10</xdr:row>
      <xdr:rowOff>25485</xdr:rowOff>
    </xdr:to>
    <xdr:pic>
      <xdr:nvPicPr>
        <xdr:cNvPr id="3" name="Picture 377">
          <a:extLst>
            <a:ext uri="{FF2B5EF4-FFF2-40B4-BE49-F238E27FC236}">
              <a16:creationId xmlns:a16="http://schemas.microsoft.com/office/drawing/2014/main" id="{00000000-0008-0000-05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701925" y="2863849"/>
          <a:ext cx="409575" cy="5747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190499</xdr:colOff>
      <xdr:row>9</xdr:row>
      <xdr:rowOff>38100</xdr:rowOff>
    </xdr:from>
    <xdr:to>
      <xdr:col>3</xdr:col>
      <xdr:colOff>555624</xdr:colOff>
      <xdr:row>10</xdr:row>
      <xdr:rowOff>41322</xdr:rowOff>
    </xdr:to>
    <xdr:pic>
      <xdr:nvPicPr>
        <xdr:cNvPr id="4" name="Picture 378">
          <a:extLst>
            <a:ext uri="{FF2B5EF4-FFF2-40B4-BE49-F238E27FC236}">
              <a16:creationId xmlns:a16="http://schemas.microsoft.com/office/drawing/2014/main" id="{00000000-0008-0000-0500-000004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555999" y="2863850"/>
          <a:ext cx="365125" cy="59059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419101</xdr:colOff>
      <xdr:row>9</xdr:row>
      <xdr:rowOff>47625</xdr:rowOff>
    </xdr:from>
    <xdr:to>
      <xdr:col>4</xdr:col>
      <xdr:colOff>777875</xdr:colOff>
      <xdr:row>10</xdr:row>
      <xdr:rowOff>11122</xdr:rowOff>
    </xdr:to>
    <xdr:pic>
      <xdr:nvPicPr>
        <xdr:cNvPr id="5" name="Picture 379">
          <a:extLst>
            <a:ext uri="{FF2B5EF4-FFF2-40B4-BE49-F238E27FC236}">
              <a16:creationId xmlns:a16="http://schemas.microsoft.com/office/drawing/2014/main" id="{00000000-0008-0000-0500-000005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546601" y="2873375"/>
          <a:ext cx="358774" cy="5508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352424</xdr:colOff>
      <xdr:row>9</xdr:row>
      <xdr:rowOff>57150</xdr:rowOff>
    </xdr:from>
    <xdr:to>
      <xdr:col>5</xdr:col>
      <xdr:colOff>730249</xdr:colOff>
      <xdr:row>10</xdr:row>
      <xdr:rowOff>57898</xdr:rowOff>
    </xdr:to>
    <xdr:pic>
      <xdr:nvPicPr>
        <xdr:cNvPr id="6" name="Picture 380">
          <a:extLst>
            <a:ext uri="{FF2B5EF4-FFF2-40B4-BE49-F238E27FC236}">
              <a16:creationId xmlns:a16="http://schemas.microsoft.com/office/drawing/2014/main" id="{00000000-0008-0000-0500-00000600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5908674" y="2882900"/>
          <a:ext cx="377825" cy="5881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657226</xdr:colOff>
      <xdr:row>9</xdr:row>
      <xdr:rowOff>19050</xdr:rowOff>
    </xdr:from>
    <xdr:to>
      <xdr:col>10</xdr:col>
      <xdr:colOff>158750</xdr:colOff>
      <xdr:row>10</xdr:row>
      <xdr:rowOff>41449</xdr:rowOff>
    </xdr:to>
    <xdr:pic>
      <xdr:nvPicPr>
        <xdr:cNvPr id="7" name="Picture 375">
          <a:extLst>
            <a:ext uri="{FF2B5EF4-FFF2-40B4-BE49-F238E27FC236}">
              <a16:creationId xmlns:a16="http://schemas.microsoft.com/office/drawing/2014/main" id="{00000000-0008-0000-0500-000007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9658351" y="2844800"/>
          <a:ext cx="612774" cy="6097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304800</xdr:colOff>
      <xdr:row>9</xdr:row>
      <xdr:rowOff>28576</xdr:rowOff>
    </xdr:from>
    <xdr:to>
      <xdr:col>11</xdr:col>
      <xdr:colOff>486565</xdr:colOff>
      <xdr:row>9</xdr:row>
      <xdr:rowOff>492125</xdr:rowOff>
    </xdr:to>
    <xdr:pic>
      <xdr:nvPicPr>
        <xdr:cNvPr id="8" name="Picture 374">
          <a:extLst>
            <a:ext uri="{FF2B5EF4-FFF2-40B4-BE49-F238E27FC236}">
              <a16:creationId xmlns:a16="http://schemas.microsoft.com/office/drawing/2014/main" id="{00000000-0008-0000-0500-0000080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11782425" y="2854326"/>
          <a:ext cx="181765" cy="4635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152400</xdr:colOff>
      <xdr:row>9</xdr:row>
      <xdr:rowOff>38100</xdr:rowOff>
    </xdr:from>
    <xdr:to>
      <xdr:col>12</xdr:col>
      <xdr:colOff>476249</xdr:colOff>
      <xdr:row>10</xdr:row>
      <xdr:rowOff>212350</xdr:rowOff>
    </xdr:to>
    <xdr:pic>
      <xdr:nvPicPr>
        <xdr:cNvPr id="10" name="Picture 373">
          <a:extLst>
            <a:ext uri="{FF2B5EF4-FFF2-40B4-BE49-F238E27FC236}">
              <a16:creationId xmlns:a16="http://schemas.microsoft.com/office/drawing/2014/main" id="{00000000-0008-0000-0500-00000A000000}"/>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13217525" y="2863850"/>
          <a:ext cx="323849" cy="761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400050</xdr:colOff>
      <xdr:row>15</xdr:row>
      <xdr:rowOff>95250</xdr:rowOff>
    </xdr:from>
    <xdr:to>
      <xdr:col>1</xdr:col>
      <xdr:colOff>714375</xdr:colOff>
      <xdr:row>16</xdr:row>
      <xdr:rowOff>0</xdr:rowOff>
    </xdr:to>
    <xdr:pic>
      <xdr:nvPicPr>
        <xdr:cNvPr id="11" name="Picture 382">
          <a:extLst>
            <a:ext uri="{FF2B5EF4-FFF2-40B4-BE49-F238E27FC236}">
              <a16:creationId xmlns:a16="http://schemas.microsoft.com/office/drawing/2014/main" id="{00000000-0008-0000-0500-00000B0000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1908175" y="6318250"/>
          <a:ext cx="314325" cy="555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257174</xdr:colOff>
      <xdr:row>15</xdr:row>
      <xdr:rowOff>123826</xdr:rowOff>
    </xdr:from>
    <xdr:to>
      <xdr:col>4</xdr:col>
      <xdr:colOff>698499</xdr:colOff>
      <xdr:row>16</xdr:row>
      <xdr:rowOff>105817</xdr:rowOff>
    </xdr:to>
    <xdr:pic>
      <xdr:nvPicPr>
        <xdr:cNvPr id="13" name="Picture 384">
          <a:extLst>
            <a:ext uri="{FF2B5EF4-FFF2-40B4-BE49-F238E27FC236}">
              <a16:creationId xmlns:a16="http://schemas.microsoft.com/office/drawing/2014/main" id="{00000000-0008-0000-0500-00000D00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4384674" y="6346826"/>
          <a:ext cx="441325" cy="6328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400050</xdr:colOff>
      <xdr:row>15</xdr:row>
      <xdr:rowOff>104775</xdr:rowOff>
    </xdr:from>
    <xdr:to>
      <xdr:col>5</xdr:col>
      <xdr:colOff>790575</xdr:colOff>
      <xdr:row>16</xdr:row>
      <xdr:rowOff>0</xdr:rowOff>
    </xdr:to>
    <xdr:pic>
      <xdr:nvPicPr>
        <xdr:cNvPr id="14" name="Picture 381">
          <a:extLst>
            <a:ext uri="{FF2B5EF4-FFF2-40B4-BE49-F238E27FC236}">
              <a16:creationId xmlns:a16="http://schemas.microsoft.com/office/drawing/2014/main" id="{00000000-0008-0000-0500-00000E000000}"/>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6162675" y="8096250"/>
          <a:ext cx="390525" cy="6968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485776</xdr:colOff>
      <xdr:row>15</xdr:row>
      <xdr:rowOff>57150</xdr:rowOff>
    </xdr:from>
    <xdr:to>
      <xdr:col>3</xdr:col>
      <xdr:colOff>349251</xdr:colOff>
      <xdr:row>16</xdr:row>
      <xdr:rowOff>151038</xdr:rowOff>
    </xdr:to>
    <xdr:pic>
      <xdr:nvPicPr>
        <xdr:cNvPr id="15" name="Imagen 14">
          <a:extLst>
            <a:ext uri="{FF2B5EF4-FFF2-40B4-BE49-F238E27FC236}">
              <a16:creationId xmlns:a16="http://schemas.microsoft.com/office/drawing/2014/main" id="{00000000-0008-0000-0500-00000F000000}"/>
            </a:ext>
          </a:extLst>
        </xdr:cNvPr>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2978151" y="6280150"/>
          <a:ext cx="736600" cy="74476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152400</xdr:colOff>
      <xdr:row>15</xdr:row>
      <xdr:rowOff>38100</xdr:rowOff>
    </xdr:from>
    <xdr:to>
      <xdr:col>9</xdr:col>
      <xdr:colOff>563503</xdr:colOff>
      <xdr:row>16</xdr:row>
      <xdr:rowOff>0</xdr:rowOff>
    </xdr:to>
    <xdr:pic>
      <xdr:nvPicPr>
        <xdr:cNvPr id="16" name="Picture 386">
          <a:extLst>
            <a:ext uri="{FF2B5EF4-FFF2-40B4-BE49-F238E27FC236}">
              <a16:creationId xmlns:a16="http://schemas.microsoft.com/office/drawing/2014/main" id="{00000000-0008-0000-0500-0000100000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9153525" y="6261100"/>
          <a:ext cx="411103" cy="612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467554</xdr:colOff>
      <xdr:row>15</xdr:row>
      <xdr:rowOff>83517</xdr:rowOff>
    </xdr:from>
    <xdr:to>
      <xdr:col>10</xdr:col>
      <xdr:colOff>795131</xdr:colOff>
      <xdr:row>15</xdr:row>
      <xdr:rowOff>629478</xdr:rowOff>
    </xdr:to>
    <xdr:pic>
      <xdr:nvPicPr>
        <xdr:cNvPr id="17" name="Picture 387">
          <a:extLst>
            <a:ext uri="{FF2B5EF4-FFF2-40B4-BE49-F238E27FC236}">
              <a16:creationId xmlns:a16="http://schemas.microsoft.com/office/drawing/2014/main" id="{00000000-0008-0000-0500-000011000000}"/>
            </a:ext>
          </a:extLst>
        </xdr:cNvPr>
        <xdr:cNvPicPr>
          <a:picLocks noChangeAspect="1" noChangeArrowheads="1"/>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a:stretch>
          <a:fillRect/>
        </a:stretch>
      </xdr:blipFill>
      <xdr:spPr bwMode="auto">
        <a:xfrm>
          <a:off x="10514358" y="6245778"/>
          <a:ext cx="327577" cy="5459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228601</xdr:colOff>
      <xdr:row>15</xdr:row>
      <xdr:rowOff>66675</xdr:rowOff>
    </xdr:from>
    <xdr:to>
      <xdr:col>13</xdr:col>
      <xdr:colOff>678874</xdr:colOff>
      <xdr:row>15</xdr:row>
      <xdr:rowOff>600076</xdr:rowOff>
    </xdr:to>
    <xdr:pic>
      <xdr:nvPicPr>
        <xdr:cNvPr id="20" name="Picture 385">
          <a:extLst>
            <a:ext uri="{FF2B5EF4-FFF2-40B4-BE49-F238E27FC236}">
              <a16:creationId xmlns:a16="http://schemas.microsoft.com/office/drawing/2014/main" id="{00000000-0008-0000-0500-000014000000}"/>
            </a:ext>
          </a:extLst>
        </xdr:cNvPr>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12125326" y="5276850"/>
          <a:ext cx="450273" cy="5334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597178</xdr:colOff>
      <xdr:row>15</xdr:row>
      <xdr:rowOff>87796</xdr:rowOff>
    </xdr:from>
    <xdr:to>
      <xdr:col>11</xdr:col>
      <xdr:colOff>982154</xdr:colOff>
      <xdr:row>15</xdr:row>
      <xdr:rowOff>637761</xdr:rowOff>
    </xdr:to>
    <xdr:pic>
      <xdr:nvPicPr>
        <xdr:cNvPr id="21" name="Imagen 20">
          <a:extLst>
            <a:ext uri="{FF2B5EF4-FFF2-40B4-BE49-F238E27FC236}">
              <a16:creationId xmlns:a16="http://schemas.microsoft.com/office/drawing/2014/main" id="{00000000-0008-0000-0500-000015000000}"/>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2043743" y="6250057"/>
          <a:ext cx="384976" cy="5499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361951</xdr:colOff>
      <xdr:row>15</xdr:row>
      <xdr:rowOff>22778</xdr:rowOff>
    </xdr:from>
    <xdr:to>
      <xdr:col>12</xdr:col>
      <xdr:colOff>895351</xdr:colOff>
      <xdr:row>15</xdr:row>
      <xdr:rowOff>633040</xdr:rowOff>
    </xdr:to>
    <xdr:pic>
      <xdr:nvPicPr>
        <xdr:cNvPr id="22" name="Imagen 21">
          <a:extLst>
            <a:ext uri="{FF2B5EF4-FFF2-40B4-BE49-F238E27FC236}">
              <a16:creationId xmlns:a16="http://schemas.microsoft.com/office/drawing/2014/main" id="{00000000-0008-0000-0500-000016000000}"/>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13440190" y="6185039"/>
          <a:ext cx="533400" cy="6102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333375</xdr:colOff>
      <xdr:row>22</xdr:row>
      <xdr:rowOff>95250</xdr:rowOff>
    </xdr:from>
    <xdr:to>
      <xdr:col>1</xdr:col>
      <xdr:colOff>696996</xdr:colOff>
      <xdr:row>22</xdr:row>
      <xdr:rowOff>400050</xdr:rowOff>
    </xdr:to>
    <xdr:pic>
      <xdr:nvPicPr>
        <xdr:cNvPr id="23" name="Picture 391">
          <a:extLst>
            <a:ext uri="{FF2B5EF4-FFF2-40B4-BE49-F238E27FC236}">
              <a16:creationId xmlns:a16="http://schemas.microsoft.com/office/drawing/2014/main" id="{00000000-0008-0000-0500-000017000000}"/>
            </a:ext>
          </a:extLst>
        </xdr:cNvPr>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1219200" y="9048750"/>
          <a:ext cx="363621"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352426</xdr:colOff>
      <xdr:row>22</xdr:row>
      <xdr:rowOff>47626</xdr:rowOff>
    </xdr:from>
    <xdr:to>
      <xdr:col>2</xdr:col>
      <xdr:colOff>686222</xdr:colOff>
      <xdr:row>22</xdr:row>
      <xdr:rowOff>447676</xdr:rowOff>
    </xdr:to>
    <xdr:pic>
      <xdr:nvPicPr>
        <xdr:cNvPr id="24" name="Picture 392">
          <a:extLst>
            <a:ext uri="{FF2B5EF4-FFF2-40B4-BE49-F238E27FC236}">
              <a16:creationId xmlns:a16="http://schemas.microsoft.com/office/drawing/2014/main" id="{00000000-0008-0000-0500-000018000000}"/>
            </a:ext>
          </a:extLst>
        </xdr:cNvPr>
        <xdr:cNvPicPr>
          <a:picLocks noChangeAspect="1"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2143126" y="9001126"/>
          <a:ext cx="333796" cy="400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266700</xdr:colOff>
      <xdr:row>22</xdr:row>
      <xdr:rowOff>95250</xdr:rowOff>
    </xdr:from>
    <xdr:to>
      <xdr:col>3</xdr:col>
      <xdr:colOff>609600</xdr:colOff>
      <xdr:row>23</xdr:row>
      <xdr:rowOff>3810</xdr:rowOff>
    </xdr:to>
    <xdr:pic>
      <xdr:nvPicPr>
        <xdr:cNvPr id="25" name="Picture 393">
          <a:extLst>
            <a:ext uri="{FF2B5EF4-FFF2-40B4-BE49-F238E27FC236}">
              <a16:creationId xmlns:a16="http://schemas.microsoft.com/office/drawing/2014/main" id="{00000000-0008-0000-0500-000019000000}"/>
            </a:ext>
          </a:extLst>
        </xdr:cNvPr>
        <xdr:cNvPicPr>
          <a:picLocks noChangeAspect="1"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2819400" y="9048750"/>
          <a:ext cx="342900" cy="384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589308</xdr:colOff>
      <xdr:row>22</xdr:row>
      <xdr:rowOff>85176</xdr:rowOff>
    </xdr:from>
    <xdr:to>
      <xdr:col>4</xdr:col>
      <xdr:colOff>853109</xdr:colOff>
      <xdr:row>22</xdr:row>
      <xdr:rowOff>455544</xdr:rowOff>
    </xdr:to>
    <xdr:pic>
      <xdr:nvPicPr>
        <xdr:cNvPr id="26" name="Picture 394">
          <a:extLst>
            <a:ext uri="{FF2B5EF4-FFF2-40B4-BE49-F238E27FC236}">
              <a16:creationId xmlns:a16="http://schemas.microsoft.com/office/drawing/2014/main" id="{00000000-0008-0000-0500-00001A000000}"/>
            </a:ext>
          </a:extLst>
        </xdr:cNvPr>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4821721" y="10281067"/>
          <a:ext cx="263801" cy="3703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361951</xdr:colOff>
      <xdr:row>22</xdr:row>
      <xdr:rowOff>85726</xdr:rowOff>
    </xdr:from>
    <xdr:to>
      <xdr:col>5</xdr:col>
      <xdr:colOff>714375</xdr:colOff>
      <xdr:row>23</xdr:row>
      <xdr:rowOff>34458</xdr:rowOff>
    </xdr:to>
    <xdr:pic>
      <xdr:nvPicPr>
        <xdr:cNvPr id="27" name="Picture 395">
          <a:extLst>
            <a:ext uri="{FF2B5EF4-FFF2-40B4-BE49-F238E27FC236}">
              <a16:creationId xmlns:a16="http://schemas.microsoft.com/office/drawing/2014/main" id="{00000000-0008-0000-0500-00001B000000}"/>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5918201" y="10356851"/>
          <a:ext cx="352424" cy="4249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209550</xdr:colOff>
      <xdr:row>22</xdr:row>
      <xdr:rowOff>57150</xdr:rowOff>
    </xdr:from>
    <xdr:to>
      <xdr:col>6</xdr:col>
      <xdr:colOff>485775</xdr:colOff>
      <xdr:row>22</xdr:row>
      <xdr:rowOff>455543</xdr:rowOff>
    </xdr:to>
    <xdr:pic>
      <xdr:nvPicPr>
        <xdr:cNvPr id="28" name="Picture 390">
          <a:extLst>
            <a:ext uri="{FF2B5EF4-FFF2-40B4-BE49-F238E27FC236}">
              <a16:creationId xmlns:a16="http://schemas.microsoft.com/office/drawing/2014/main" id="{00000000-0008-0000-0500-00001C000000}"/>
            </a:ext>
          </a:extLst>
        </xdr:cNvPr>
        <xdr:cNvPicPr>
          <a:picLocks noChangeAspect="1" noChangeArrowheads="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5238750" y="9010650"/>
          <a:ext cx="276225" cy="3983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38100</xdr:colOff>
      <xdr:row>22</xdr:row>
      <xdr:rowOff>76200</xdr:rowOff>
    </xdr:from>
    <xdr:to>
      <xdr:col>10</xdr:col>
      <xdr:colOff>238125</xdr:colOff>
      <xdr:row>22</xdr:row>
      <xdr:rowOff>456893</xdr:rowOff>
    </xdr:to>
    <xdr:pic>
      <xdr:nvPicPr>
        <xdr:cNvPr id="29" name="Picture 397">
          <a:extLst>
            <a:ext uri="{FF2B5EF4-FFF2-40B4-BE49-F238E27FC236}">
              <a16:creationId xmlns:a16="http://schemas.microsoft.com/office/drawing/2014/main" id="{00000000-0008-0000-0500-00001D000000}"/>
            </a:ext>
          </a:extLst>
        </xdr:cNvPr>
        <xdr:cNvPicPr>
          <a:picLocks noChangeAspect="1" noChangeArrowheads="1"/>
        </xdr:cNvPicPr>
      </xdr:nvPicPr>
      <xdr:blipFill>
        <a:blip xmlns:r="http://schemas.openxmlformats.org/officeDocument/2006/relationships" r:embed="rId24" cstate="print">
          <a:extLst>
            <a:ext uri="{28A0092B-C50C-407E-A947-70E740481C1C}">
              <a14:useLocalDpi xmlns:a14="http://schemas.microsoft.com/office/drawing/2010/main" val="0"/>
            </a:ext>
          </a:extLst>
        </a:blip>
        <a:srcRect/>
        <a:stretch>
          <a:fillRect/>
        </a:stretch>
      </xdr:blipFill>
      <xdr:spPr bwMode="auto">
        <a:xfrm>
          <a:off x="8315325" y="9353550"/>
          <a:ext cx="200025" cy="3806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438150</xdr:colOff>
      <xdr:row>22</xdr:row>
      <xdr:rowOff>38100</xdr:rowOff>
    </xdr:from>
    <xdr:to>
      <xdr:col>11</xdr:col>
      <xdr:colOff>874659</xdr:colOff>
      <xdr:row>22</xdr:row>
      <xdr:rowOff>396875</xdr:rowOff>
    </xdr:to>
    <xdr:pic>
      <xdr:nvPicPr>
        <xdr:cNvPr id="30" name="Picture 398">
          <a:extLst>
            <a:ext uri="{FF2B5EF4-FFF2-40B4-BE49-F238E27FC236}">
              <a16:creationId xmlns:a16="http://schemas.microsoft.com/office/drawing/2014/main" id="{00000000-0008-0000-0500-00001E000000}"/>
            </a:ext>
          </a:extLst>
        </xdr:cNvPr>
        <xdr:cNvPicPr>
          <a:picLocks noChangeAspect="1" noChangeArrowheads="1"/>
        </xdr:cNvPicPr>
      </xdr:nvPicPr>
      <xdr:blipFill>
        <a:blip xmlns:r="http://schemas.openxmlformats.org/officeDocument/2006/relationships" r:embed="rId25" cstate="print">
          <a:extLst>
            <a:ext uri="{28A0092B-C50C-407E-A947-70E740481C1C}">
              <a14:useLocalDpi xmlns:a14="http://schemas.microsoft.com/office/drawing/2010/main" val="0"/>
            </a:ext>
          </a:extLst>
        </a:blip>
        <a:srcRect/>
        <a:stretch>
          <a:fillRect/>
        </a:stretch>
      </xdr:blipFill>
      <xdr:spPr bwMode="auto">
        <a:xfrm>
          <a:off x="11915775" y="10309225"/>
          <a:ext cx="436509" cy="358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504825</xdr:colOff>
      <xdr:row>22</xdr:row>
      <xdr:rowOff>38100</xdr:rowOff>
    </xdr:from>
    <xdr:to>
      <xdr:col>12</xdr:col>
      <xdr:colOff>733425</xdr:colOff>
      <xdr:row>22</xdr:row>
      <xdr:rowOff>448235</xdr:rowOff>
    </xdr:to>
    <xdr:pic>
      <xdr:nvPicPr>
        <xdr:cNvPr id="31" name="Picture 396">
          <a:extLst>
            <a:ext uri="{FF2B5EF4-FFF2-40B4-BE49-F238E27FC236}">
              <a16:creationId xmlns:a16="http://schemas.microsoft.com/office/drawing/2014/main" id="{00000000-0008-0000-0500-00001F000000}"/>
            </a:ext>
          </a:extLst>
        </xdr:cNvPr>
        <xdr:cNvPicPr>
          <a:picLocks noChangeAspect="1" noChangeArrowheads="1"/>
        </xdr:cNvPicPr>
      </xdr:nvPicPr>
      <xdr:blipFill>
        <a:blip xmlns:r="http://schemas.openxmlformats.org/officeDocument/2006/relationships" r:embed="rId26" cstate="print">
          <a:extLst>
            <a:ext uri="{28A0092B-C50C-407E-A947-70E740481C1C}">
              <a14:useLocalDpi xmlns:a14="http://schemas.microsoft.com/office/drawing/2010/main" val="0"/>
            </a:ext>
          </a:extLst>
        </a:blip>
        <a:srcRect/>
        <a:stretch>
          <a:fillRect/>
        </a:stretch>
      </xdr:blipFill>
      <xdr:spPr bwMode="auto">
        <a:xfrm>
          <a:off x="11172825" y="9315450"/>
          <a:ext cx="228600" cy="4101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395495</xdr:colOff>
      <xdr:row>30</xdr:row>
      <xdr:rowOff>26504</xdr:rowOff>
    </xdr:from>
    <xdr:to>
      <xdr:col>1</xdr:col>
      <xdr:colOff>698500</xdr:colOff>
      <xdr:row>31</xdr:row>
      <xdr:rowOff>59773</xdr:rowOff>
    </xdr:to>
    <xdr:pic>
      <xdr:nvPicPr>
        <xdr:cNvPr id="33" name="Picture 400">
          <a:extLst>
            <a:ext uri="{FF2B5EF4-FFF2-40B4-BE49-F238E27FC236}">
              <a16:creationId xmlns:a16="http://schemas.microsoft.com/office/drawing/2014/main" id="{00000000-0008-0000-0500-000021000000}"/>
            </a:ext>
          </a:extLst>
        </xdr:cNvPr>
        <xdr:cNvPicPr>
          <a:picLocks noChangeAspect="1" noChangeArrowheads="1"/>
        </xdr:cNvPicPr>
      </xdr:nvPicPr>
      <xdr:blipFill>
        <a:blip xmlns:r="http://schemas.openxmlformats.org/officeDocument/2006/relationships" r:embed="rId27" cstate="print">
          <a:extLst>
            <a:ext uri="{28A0092B-C50C-407E-A947-70E740481C1C}">
              <a14:useLocalDpi xmlns:a14="http://schemas.microsoft.com/office/drawing/2010/main" val="0"/>
            </a:ext>
          </a:extLst>
        </a:blip>
        <a:srcRect/>
        <a:stretch>
          <a:fillRect/>
        </a:stretch>
      </xdr:blipFill>
      <xdr:spPr bwMode="auto">
        <a:xfrm>
          <a:off x="1903620" y="13964754"/>
          <a:ext cx="303005" cy="5730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219075</xdr:colOff>
      <xdr:row>30</xdr:row>
      <xdr:rowOff>38100</xdr:rowOff>
    </xdr:from>
    <xdr:to>
      <xdr:col>2</xdr:col>
      <xdr:colOff>514350</xdr:colOff>
      <xdr:row>30</xdr:row>
      <xdr:rowOff>536041</xdr:rowOff>
    </xdr:to>
    <xdr:pic>
      <xdr:nvPicPr>
        <xdr:cNvPr id="34" name="Picture 401">
          <a:extLst>
            <a:ext uri="{FF2B5EF4-FFF2-40B4-BE49-F238E27FC236}">
              <a16:creationId xmlns:a16="http://schemas.microsoft.com/office/drawing/2014/main" id="{00000000-0008-0000-0500-000022000000}"/>
            </a:ext>
          </a:extLst>
        </xdr:cNvPr>
        <xdr:cNvPicPr>
          <a:picLocks noChangeAspect="1" noChangeArrowheads="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2009775" y="12992100"/>
          <a:ext cx="295275" cy="4979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361950</xdr:colOff>
      <xdr:row>30</xdr:row>
      <xdr:rowOff>28575</xdr:rowOff>
    </xdr:from>
    <xdr:to>
      <xdr:col>4</xdr:col>
      <xdr:colOff>600075</xdr:colOff>
      <xdr:row>30</xdr:row>
      <xdr:rowOff>532912</xdr:rowOff>
    </xdr:to>
    <xdr:pic>
      <xdr:nvPicPr>
        <xdr:cNvPr id="35" name="Picture 402">
          <a:extLst>
            <a:ext uri="{FF2B5EF4-FFF2-40B4-BE49-F238E27FC236}">
              <a16:creationId xmlns:a16="http://schemas.microsoft.com/office/drawing/2014/main" id="{00000000-0008-0000-0500-000023000000}"/>
            </a:ext>
          </a:extLst>
        </xdr:cNvPr>
        <xdr:cNvPicPr>
          <a:picLocks noChangeAspect="1" noChangeArrowheads="1"/>
        </xdr:cNvPicPr>
      </xdr:nvPicPr>
      <xdr:blipFill>
        <a:blip xmlns:r="http://schemas.openxmlformats.org/officeDocument/2006/relationships" r:embed="rId29" cstate="print">
          <a:extLst>
            <a:ext uri="{28A0092B-C50C-407E-A947-70E740481C1C}">
              <a14:useLocalDpi xmlns:a14="http://schemas.microsoft.com/office/drawing/2010/main" val="0"/>
            </a:ext>
          </a:extLst>
        </a:blip>
        <a:srcRect/>
        <a:stretch>
          <a:fillRect/>
        </a:stretch>
      </xdr:blipFill>
      <xdr:spPr bwMode="auto">
        <a:xfrm>
          <a:off x="4591050" y="13896975"/>
          <a:ext cx="238125" cy="50433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314325</xdr:colOff>
      <xdr:row>30</xdr:row>
      <xdr:rowOff>66675</xdr:rowOff>
    </xdr:from>
    <xdr:to>
      <xdr:col>5</xdr:col>
      <xdr:colOff>552450</xdr:colOff>
      <xdr:row>30</xdr:row>
      <xdr:rowOff>530053</xdr:rowOff>
    </xdr:to>
    <xdr:pic>
      <xdr:nvPicPr>
        <xdr:cNvPr id="36" name="Picture 403">
          <a:extLst>
            <a:ext uri="{FF2B5EF4-FFF2-40B4-BE49-F238E27FC236}">
              <a16:creationId xmlns:a16="http://schemas.microsoft.com/office/drawing/2014/main" id="{00000000-0008-0000-0500-000024000000}"/>
            </a:ext>
          </a:extLst>
        </xdr:cNvPr>
        <xdr:cNvPicPr>
          <a:picLocks noChangeAspect="1" noChangeArrowheads="1"/>
        </xdr:cNvPicPr>
      </xdr:nvPicPr>
      <xdr:blipFill>
        <a:blip xmlns:r="http://schemas.openxmlformats.org/officeDocument/2006/relationships" r:embed="rId30" cstate="print">
          <a:extLst>
            <a:ext uri="{28A0092B-C50C-407E-A947-70E740481C1C}">
              <a14:useLocalDpi xmlns:a14="http://schemas.microsoft.com/office/drawing/2010/main" val="0"/>
            </a:ext>
          </a:extLst>
        </a:blip>
        <a:srcRect/>
        <a:stretch>
          <a:fillRect/>
        </a:stretch>
      </xdr:blipFill>
      <xdr:spPr bwMode="auto">
        <a:xfrm>
          <a:off x="4495800" y="13020675"/>
          <a:ext cx="238125" cy="4633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238126</xdr:colOff>
      <xdr:row>30</xdr:row>
      <xdr:rowOff>38101</xdr:rowOff>
    </xdr:from>
    <xdr:to>
      <xdr:col>6</xdr:col>
      <xdr:colOff>561976</xdr:colOff>
      <xdr:row>30</xdr:row>
      <xdr:rowOff>533012</xdr:rowOff>
    </xdr:to>
    <xdr:pic>
      <xdr:nvPicPr>
        <xdr:cNvPr id="37" name="Picture 404">
          <a:extLst>
            <a:ext uri="{FF2B5EF4-FFF2-40B4-BE49-F238E27FC236}">
              <a16:creationId xmlns:a16="http://schemas.microsoft.com/office/drawing/2014/main" id="{00000000-0008-0000-0500-000025000000}"/>
            </a:ext>
          </a:extLst>
        </xdr:cNvPr>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5372101" y="12992101"/>
          <a:ext cx="323850" cy="4949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219076</xdr:colOff>
      <xdr:row>30</xdr:row>
      <xdr:rowOff>9527</xdr:rowOff>
    </xdr:from>
    <xdr:to>
      <xdr:col>9</xdr:col>
      <xdr:colOff>533400</xdr:colOff>
      <xdr:row>30</xdr:row>
      <xdr:rowOff>501156</xdr:rowOff>
    </xdr:to>
    <xdr:pic>
      <xdr:nvPicPr>
        <xdr:cNvPr id="38" name="Picture 405">
          <a:extLst>
            <a:ext uri="{FF2B5EF4-FFF2-40B4-BE49-F238E27FC236}">
              <a16:creationId xmlns:a16="http://schemas.microsoft.com/office/drawing/2014/main" id="{00000000-0008-0000-0500-000026000000}"/>
            </a:ext>
          </a:extLst>
        </xdr:cNvPr>
        <xdr:cNvPicPr>
          <a:picLocks noChangeAspect="1" noChangeArrowheads="1"/>
        </xdr:cNvPicPr>
      </xdr:nvPicPr>
      <xdr:blipFill>
        <a:blip xmlns:r="http://schemas.openxmlformats.org/officeDocument/2006/relationships" r:embed="rId32" cstate="print">
          <a:extLst>
            <a:ext uri="{28A0092B-C50C-407E-A947-70E740481C1C}">
              <a14:useLocalDpi xmlns:a14="http://schemas.microsoft.com/office/drawing/2010/main" val="0"/>
            </a:ext>
          </a:extLst>
        </a:blip>
        <a:srcRect/>
        <a:stretch>
          <a:fillRect/>
        </a:stretch>
      </xdr:blipFill>
      <xdr:spPr bwMode="auto">
        <a:xfrm>
          <a:off x="7839076" y="12963527"/>
          <a:ext cx="314324" cy="4916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295275</xdr:colOff>
      <xdr:row>30</xdr:row>
      <xdr:rowOff>57151</xdr:rowOff>
    </xdr:from>
    <xdr:to>
      <xdr:col>10</xdr:col>
      <xdr:colOff>695325</xdr:colOff>
      <xdr:row>31</xdr:row>
      <xdr:rowOff>1725</xdr:rowOff>
    </xdr:to>
    <xdr:pic>
      <xdr:nvPicPr>
        <xdr:cNvPr id="39" name="Picture 406">
          <a:extLst>
            <a:ext uri="{FF2B5EF4-FFF2-40B4-BE49-F238E27FC236}">
              <a16:creationId xmlns:a16="http://schemas.microsoft.com/office/drawing/2014/main" id="{00000000-0008-0000-0500-000027000000}"/>
            </a:ext>
          </a:extLst>
        </xdr:cNvPr>
        <xdr:cNvPicPr>
          <a:picLocks noChangeAspect="1" noChangeArrowheads="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a:off x="8677275" y="13011151"/>
          <a:ext cx="400050" cy="4874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342900</xdr:colOff>
      <xdr:row>30</xdr:row>
      <xdr:rowOff>28575</xdr:rowOff>
    </xdr:from>
    <xdr:to>
      <xdr:col>11</xdr:col>
      <xdr:colOff>714375</xdr:colOff>
      <xdr:row>30</xdr:row>
      <xdr:rowOff>514308</xdr:rowOff>
    </xdr:to>
    <xdr:pic>
      <xdr:nvPicPr>
        <xdr:cNvPr id="40" name="Picture 407">
          <a:extLst>
            <a:ext uri="{FF2B5EF4-FFF2-40B4-BE49-F238E27FC236}">
              <a16:creationId xmlns:a16="http://schemas.microsoft.com/office/drawing/2014/main" id="{00000000-0008-0000-0500-000028000000}"/>
            </a:ext>
          </a:extLst>
        </xdr:cNvPr>
        <xdr:cNvPicPr>
          <a:picLocks noChangeAspect="1" noChangeArrowheads="1"/>
        </xdr:cNvPicPr>
      </xdr:nvPicPr>
      <xdr:blipFill>
        <a:blip xmlns:r="http://schemas.openxmlformats.org/officeDocument/2006/relationships" r:embed="rId34" cstate="print">
          <a:extLst>
            <a:ext uri="{28A0092B-C50C-407E-A947-70E740481C1C}">
              <a14:useLocalDpi xmlns:a14="http://schemas.microsoft.com/office/drawing/2010/main" val="0"/>
            </a:ext>
          </a:extLst>
        </a:blip>
        <a:srcRect/>
        <a:stretch>
          <a:fillRect/>
        </a:stretch>
      </xdr:blipFill>
      <xdr:spPr bwMode="auto">
        <a:xfrm>
          <a:off x="9763125" y="12982575"/>
          <a:ext cx="371475" cy="4857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476250</xdr:colOff>
      <xdr:row>30</xdr:row>
      <xdr:rowOff>19051</xdr:rowOff>
    </xdr:from>
    <xdr:to>
      <xdr:col>12</xdr:col>
      <xdr:colOff>723900</xdr:colOff>
      <xdr:row>30</xdr:row>
      <xdr:rowOff>519611</xdr:rowOff>
    </xdr:to>
    <xdr:pic>
      <xdr:nvPicPr>
        <xdr:cNvPr id="41" name="Picture 408">
          <a:extLst>
            <a:ext uri="{FF2B5EF4-FFF2-40B4-BE49-F238E27FC236}">
              <a16:creationId xmlns:a16="http://schemas.microsoft.com/office/drawing/2014/main" id="{00000000-0008-0000-0500-000029000000}"/>
            </a:ext>
          </a:extLst>
        </xdr:cNvPr>
        <xdr:cNvPicPr>
          <a:picLocks noChangeAspect="1" noChangeArrowheads="1"/>
        </xdr:cNvPicPr>
      </xdr:nvPicPr>
      <xdr:blipFill>
        <a:blip xmlns:r="http://schemas.openxmlformats.org/officeDocument/2006/relationships" r:embed="rId35" cstate="print">
          <a:extLst>
            <a:ext uri="{28A0092B-C50C-407E-A947-70E740481C1C}">
              <a14:useLocalDpi xmlns:a14="http://schemas.microsoft.com/office/drawing/2010/main" val="0"/>
            </a:ext>
          </a:extLst>
        </a:blip>
        <a:srcRect/>
        <a:stretch>
          <a:fillRect/>
        </a:stretch>
      </xdr:blipFill>
      <xdr:spPr bwMode="auto">
        <a:xfrm>
          <a:off x="11249025" y="12973051"/>
          <a:ext cx="247650" cy="5005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381001</xdr:colOff>
      <xdr:row>30</xdr:row>
      <xdr:rowOff>19051</xdr:rowOff>
    </xdr:from>
    <xdr:to>
      <xdr:col>13</xdr:col>
      <xdr:colOff>666750</xdr:colOff>
      <xdr:row>30</xdr:row>
      <xdr:rowOff>525623</xdr:rowOff>
    </xdr:to>
    <xdr:pic>
      <xdr:nvPicPr>
        <xdr:cNvPr id="42" name="Picture 399">
          <a:extLst>
            <a:ext uri="{FF2B5EF4-FFF2-40B4-BE49-F238E27FC236}">
              <a16:creationId xmlns:a16="http://schemas.microsoft.com/office/drawing/2014/main" id="{00000000-0008-0000-0500-00002A000000}"/>
            </a:ext>
          </a:extLst>
        </xdr:cNvPr>
        <xdr:cNvPicPr>
          <a:picLocks noChangeAspect="1" noChangeArrowheads="1"/>
        </xdr:cNvPicPr>
      </xdr:nvPicPr>
      <xdr:blipFill>
        <a:blip xmlns:r="http://schemas.openxmlformats.org/officeDocument/2006/relationships" r:embed="rId36" cstate="print">
          <a:extLst>
            <a:ext uri="{28A0092B-C50C-407E-A947-70E740481C1C}">
              <a14:useLocalDpi xmlns:a14="http://schemas.microsoft.com/office/drawing/2010/main" val="0"/>
            </a:ext>
          </a:extLst>
        </a:blip>
        <a:srcRect/>
        <a:stretch>
          <a:fillRect/>
        </a:stretch>
      </xdr:blipFill>
      <xdr:spPr bwMode="auto">
        <a:xfrm>
          <a:off x="12582526" y="12973051"/>
          <a:ext cx="285749" cy="5065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174625</xdr:colOff>
      <xdr:row>39</xdr:row>
      <xdr:rowOff>158750</xdr:rowOff>
    </xdr:from>
    <xdr:to>
      <xdr:col>4</xdr:col>
      <xdr:colOff>174625</xdr:colOff>
      <xdr:row>39</xdr:row>
      <xdr:rowOff>3444876</xdr:rowOff>
    </xdr:to>
    <xdr:pic>
      <xdr:nvPicPr>
        <xdr:cNvPr id="9" name="Imagen 8">
          <a:extLst>
            <a:ext uri="{FF2B5EF4-FFF2-40B4-BE49-F238E27FC236}">
              <a16:creationId xmlns:a16="http://schemas.microsoft.com/office/drawing/2014/main" id="{9BB21EEA-0068-4B07-836C-F280BD05B5E7}"/>
            </a:ext>
          </a:extLst>
        </xdr:cNvPr>
        <xdr:cNvPicPr>
          <a:picLocks noChangeAspect="1"/>
        </xdr:cNvPicPr>
      </xdr:nvPicPr>
      <xdr:blipFill rotWithShape="1">
        <a:blip xmlns:r="http://schemas.openxmlformats.org/officeDocument/2006/relationships" r:embed="rId37"/>
        <a:srcRect l="40024" t="23223" r="39841" b="31849"/>
        <a:stretch/>
      </xdr:blipFill>
      <xdr:spPr>
        <a:xfrm>
          <a:off x="1682750" y="18272125"/>
          <a:ext cx="2619375" cy="3286126"/>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1</xdr:col>
      <xdr:colOff>171450</xdr:colOff>
      <xdr:row>9</xdr:row>
      <xdr:rowOff>66675</xdr:rowOff>
    </xdr:from>
    <xdr:to>
      <xdr:col>1</xdr:col>
      <xdr:colOff>523875</xdr:colOff>
      <xdr:row>9</xdr:row>
      <xdr:rowOff>584257</xdr:rowOff>
    </xdr:to>
    <xdr:pic>
      <xdr:nvPicPr>
        <xdr:cNvPr id="2" name="Picture 376">
          <a:extLst>
            <a:ext uri="{FF2B5EF4-FFF2-40B4-BE49-F238E27FC236}">
              <a16:creationId xmlns:a16="http://schemas.microsoft.com/office/drawing/2014/main" id="{00000000-0008-0000-06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525" y="2886075"/>
          <a:ext cx="352425" cy="5175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209550</xdr:colOff>
      <xdr:row>9</xdr:row>
      <xdr:rowOff>38100</xdr:rowOff>
    </xdr:from>
    <xdr:to>
      <xdr:col>2</xdr:col>
      <xdr:colOff>600075</xdr:colOff>
      <xdr:row>9</xdr:row>
      <xdr:rowOff>805203</xdr:rowOff>
    </xdr:to>
    <xdr:pic>
      <xdr:nvPicPr>
        <xdr:cNvPr id="3" name="Picture 377">
          <a:extLst>
            <a:ext uri="{FF2B5EF4-FFF2-40B4-BE49-F238E27FC236}">
              <a16:creationId xmlns:a16="http://schemas.microsoft.com/office/drawing/2014/main" id="{00000000-0008-0000-06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476500" y="2857500"/>
          <a:ext cx="390525" cy="54802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190500</xdr:colOff>
      <xdr:row>9</xdr:row>
      <xdr:rowOff>38101</xdr:rowOff>
    </xdr:from>
    <xdr:to>
      <xdr:col>3</xdr:col>
      <xdr:colOff>533400</xdr:colOff>
      <xdr:row>9</xdr:row>
      <xdr:rowOff>783249</xdr:rowOff>
    </xdr:to>
    <xdr:pic>
      <xdr:nvPicPr>
        <xdr:cNvPr id="4" name="Picture 378">
          <a:extLst>
            <a:ext uri="{FF2B5EF4-FFF2-40B4-BE49-F238E27FC236}">
              <a16:creationId xmlns:a16="http://schemas.microsoft.com/office/drawing/2014/main" id="{00000000-0008-0000-0600-000004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324225" y="2857501"/>
          <a:ext cx="342900" cy="5546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742951</xdr:colOff>
      <xdr:row>9</xdr:row>
      <xdr:rowOff>28575</xdr:rowOff>
    </xdr:from>
    <xdr:to>
      <xdr:col>4</xdr:col>
      <xdr:colOff>1085851</xdr:colOff>
      <xdr:row>9</xdr:row>
      <xdr:rowOff>555074</xdr:rowOff>
    </xdr:to>
    <xdr:pic>
      <xdr:nvPicPr>
        <xdr:cNvPr id="5" name="Picture 379">
          <a:extLst>
            <a:ext uri="{FF2B5EF4-FFF2-40B4-BE49-F238E27FC236}">
              <a16:creationId xmlns:a16="http://schemas.microsoft.com/office/drawing/2014/main" id="{00000000-0008-0000-0600-000005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752976" y="2828925"/>
          <a:ext cx="342900" cy="5264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352425</xdr:colOff>
      <xdr:row>9</xdr:row>
      <xdr:rowOff>57150</xdr:rowOff>
    </xdr:from>
    <xdr:to>
      <xdr:col>5</xdr:col>
      <xdr:colOff>695325</xdr:colOff>
      <xdr:row>9</xdr:row>
      <xdr:rowOff>762359</xdr:rowOff>
    </xdr:to>
    <xdr:pic>
      <xdr:nvPicPr>
        <xdr:cNvPr id="6" name="Picture 380">
          <a:extLst>
            <a:ext uri="{FF2B5EF4-FFF2-40B4-BE49-F238E27FC236}">
              <a16:creationId xmlns:a16="http://schemas.microsoft.com/office/drawing/2014/main" id="{00000000-0008-0000-0600-00000600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5010150" y="2876550"/>
          <a:ext cx="342900" cy="5337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657226</xdr:colOff>
      <xdr:row>9</xdr:row>
      <xdr:rowOff>19050</xdr:rowOff>
    </xdr:from>
    <xdr:to>
      <xdr:col>10</xdr:col>
      <xdr:colOff>114300</xdr:colOff>
      <xdr:row>9</xdr:row>
      <xdr:rowOff>584592</xdr:rowOff>
    </xdr:to>
    <xdr:pic>
      <xdr:nvPicPr>
        <xdr:cNvPr id="7" name="Picture 375">
          <a:extLst>
            <a:ext uri="{FF2B5EF4-FFF2-40B4-BE49-F238E27FC236}">
              <a16:creationId xmlns:a16="http://schemas.microsoft.com/office/drawing/2014/main" id="{00000000-0008-0000-0600-000007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8753476" y="2838450"/>
          <a:ext cx="219074" cy="5655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533400</xdr:colOff>
      <xdr:row>9</xdr:row>
      <xdr:rowOff>28576</xdr:rowOff>
    </xdr:from>
    <xdr:to>
      <xdr:col>11</xdr:col>
      <xdr:colOff>752475</xdr:colOff>
      <xdr:row>9</xdr:row>
      <xdr:rowOff>587275</xdr:rowOff>
    </xdr:to>
    <xdr:pic>
      <xdr:nvPicPr>
        <xdr:cNvPr id="8" name="Picture 374">
          <a:extLst>
            <a:ext uri="{FF2B5EF4-FFF2-40B4-BE49-F238E27FC236}">
              <a16:creationId xmlns:a16="http://schemas.microsoft.com/office/drawing/2014/main" id="{00000000-0008-0000-0600-0000080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12677775" y="2933701"/>
          <a:ext cx="219075" cy="5586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152401</xdr:colOff>
      <xdr:row>9</xdr:row>
      <xdr:rowOff>38100</xdr:rowOff>
    </xdr:from>
    <xdr:to>
      <xdr:col>12</xdr:col>
      <xdr:colOff>381001</xdr:colOff>
      <xdr:row>9</xdr:row>
      <xdr:rowOff>575719</xdr:rowOff>
    </xdr:to>
    <xdr:pic>
      <xdr:nvPicPr>
        <xdr:cNvPr id="9" name="Picture 373">
          <a:extLst>
            <a:ext uri="{FF2B5EF4-FFF2-40B4-BE49-F238E27FC236}">
              <a16:creationId xmlns:a16="http://schemas.microsoft.com/office/drawing/2014/main" id="{00000000-0008-0000-0600-000009000000}"/>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11601451" y="2857500"/>
          <a:ext cx="228600" cy="5376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400050</xdr:colOff>
      <xdr:row>15</xdr:row>
      <xdr:rowOff>95250</xdr:rowOff>
    </xdr:from>
    <xdr:to>
      <xdr:col>1</xdr:col>
      <xdr:colOff>714375</xdr:colOff>
      <xdr:row>16</xdr:row>
      <xdr:rowOff>0</xdr:rowOff>
    </xdr:to>
    <xdr:pic>
      <xdr:nvPicPr>
        <xdr:cNvPr id="10" name="Picture 382">
          <a:extLst>
            <a:ext uri="{FF2B5EF4-FFF2-40B4-BE49-F238E27FC236}">
              <a16:creationId xmlns:a16="http://schemas.microsoft.com/office/drawing/2014/main" id="{00000000-0008-0000-0600-00000A0000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1762125" y="6315075"/>
          <a:ext cx="314325" cy="5619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619125</xdr:colOff>
      <xdr:row>15</xdr:row>
      <xdr:rowOff>66676</xdr:rowOff>
    </xdr:from>
    <xdr:to>
      <xdr:col>4</xdr:col>
      <xdr:colOff>1190625</xdr:colOff>
      <xdr:row>15</xdr:row>
      <xdr:rowOff>600075</xdr:rowOff>
    </xdr:to>
    <xdr:pic>
      <xdr:nvPicPr>
        <xdr:cNvPr id="11" name="Picture 384">
          <a:extLst>
            <a:ext uri="{FF2B5EF4-FFF2-40B4-BE49-F238E27FC236}">
              <a16:creationId xmlns:a16="http://schemas.microsoft.com/office/drawing/2014/main" id="{00000000-0008-0000-0600-00000B00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4629150" y="6238876"/>
          <a:ext cx="571500"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400050</xdr:colOff>
      <xdr:row>15</xdr:row>
      <xdr:rowOff>104775</xdr:rowOff>
    </xdr:from>
    <xdr:to>
      <xdr:col>5</xdr:col>
      <xdr:colOff>790575</xdr:colOff>
      <xdr:row>16</xdr:row>
      <xdr:rowOff>0</xdr:rowOff>
    </xdr:to>
    <xdr:pic>
      <xdr:nvPicPr>
        <xdr:cNvPr id="12" name="Picture 381">
          <a:extLst>
            <a:ext uri="{FF2B5EF4-FFF2-40B4-BE49-F238E27FC236}">
              <a16:creationId xmlns:a16="http://schemas.microsoft.com/office/drawing/2014/main" id="{00000000-0008-0000-0600-00000C000000}"/>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5057775" y="6324600"/>
          <a:ext cx="390525"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485775</xdr:colOff>
      <xdr:row>15</xdr:row>
      <xdr:rowOff>57151</xdr:rowOff>
    </xdr:from>
    <xdr:to>
      <xdr:col>3</xdr:col>
      <xdr:colOff>200025</xdr:colOff>
      <xdr:row>16</xdr:row>
      <xdr:rowOff>160</xdr:rowOff>
    </xdr:to>
    <xdr:pic>
      <xdr:nvPicPr>
        <xdr:cNvPr id="13" name="Imagen 12">
          <a:extLst>
            <a:ext uri="{FF2B5EF4-FFF2-40B4-BE49-F238E27FC236}">
              <a16:creationId xmlns:a16="http://schemas.microsoft.com/office/drawing/2014/main" id="{00000000-0008-0000-0600-00000D000000}"/>
            </a:ext>
          </a:extLst>
        </xdr:cNvPr>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2752725" y="6276976"/>
          <a:ext cx="581025" cy="5949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152401</xdr:colOff>
      <xdr:row>15</xdr:row>
      <xdr:rowOff>38100</xdr:rowOff>
    </xdr:from>
    <xdr:to>
      <xdr:col>9</xdr:col>
      <xdr:colOff>533401</xdr:colOff>
      <xdr:row>15</xdr:row>
      <xdr:rowOff>606005</xdr:rowOff>
    </xdr:to>
    <xdr:pic>
      <xdr:nvPicPr>
        <xdr:cNvPr id="14" name="Picture 386">
          <a:extLst>
            <a:ext uri="{FF2B5EF4-FFF2-40B4-BE49-F238E27FC236}">
              <a16:creationId xmlns:a16="http://schemas.microsoft.com/office/drawing/2014/main" id="{00000000-0008-0000-0600-00000E0000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8248651" y="6257925"/>
          <a:ext cx="381000" cy="5679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409575</xdr:colOff>
      <xdr:row>15</xdr:row>
      <xdr:rowOff>38099</xdr:rowOff>
    </xdr:from>
    <xdr:to>
      <xdr:col>10</xdr:col>
      <xdr:colOff>742950</xdr:colOff>
      <xdr:row>15</xdr:row>
      <xdr:rowOff>593724</xdr:rowOff>
    </xdr:to>
    <xdr:pic>
      <xdr:nvPicPr>
        <xdr:cNvPr id="15" name="Picture 387">
          <a:extLst>
            <a:ext uri="{FF2B5EF4-FFF2-40B4-BE49-F238E27FC236}">
              <a16:creationId xmlns:a16="http://schemas.microsoft.com/office/drawing/2014/main" id="{00000000-0008-0000-0600-00000F000000}"/>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9267825" y="6257924"/>
          <a:ext cx="333375" cy="555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228601</xdr:colOff>
      <xdr:row>15</xdr:row>
      <xdr:rowOff>66675</xdr:rowOff>
    </xdr:from>
    <xdr:to>
      <xdr:col>13</xdr:col>
      <xdr:colOff>678874</xdr:colOff>
      <xdr:row>15</xdr:row>
      <xdr:rowOff>600076</xdr:rowOff>
    </xdr:to>
    <xdr:pic>
      <xdr:nvPicPr>
        <xdr:cNvPr id="16" name="Picture 385">
          <a:extLst>
            <a:ext uri="{FF2B5EF4-FFF2-40B4-BE49-F238E27FC236}">
              <a16:creationId xmlns:a16="http://schemas.microsoft.com/office/drawing/2014/main" id="{00000000-0008-0000-0600-000010000000}"/>
            </a:ext>
          </a:extLst>
        </xdr:cNvPr>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12906376" y="6286500"/>
          <a:ext cx="450273" cy="5334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514350</xdr:colOff>
      <xdr:row>15</xdr:row>
      <xdr:rowOff>38100</xdr:rowOff>
    </xdr:from>
    <xdr:to>
      <xdr:col>11</xdr:col>
      <xdr:colOff>923925</xdr:colOff>
      <xdr:row>15</xdr:row>
      <xdr:rowOff>623207</xdr:rowOff>
    </xdr:to>
    <xdr:pic>
      <xdr:nvPicPr>
        <xdr:cNvPr id="17" name="Imagen 16">
          <a:extLst>
            <a:ext uri="{FF2B5EF4-FFF2-40B4-BE49-F238E27FC236}">
              <a16:creationId xmlns:a16="http://schemas.microsoft.com/office/drawing/2014/main" id="{00000000-0008-0000-0600-000011000000}"/>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0610850" y="6257925"/>
          <a:ext cx="409575" cy="58510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361951</xdr:colOff>
      <xdr:row>15</xdr:row>
      <xdr:rowOff>47626</xdr:rowOff>
    </xdr:from>
    <xdr:to>
      <xdr:col>12</xdr:col>
      <xdr:colOff>895351</xdr:colOff>
      <xdr:row>16</xdr:row>
      <xdr:rowOff>3562</xdr:rowOff>
    </xdr:to>
    <xdr:pic>
      <xdr:nvPicPr>
        <xdr:cNvPr id="18" name="Imagen 17">
          <a:extLst>
            <a:ext uri="{FF2B5EF4-FFF2-40B4-BE49-F238E27FC236}">
              <a16:creationId xmlns:a16="http://schemas.microsoft.com/office/drawing/2014/main" id="{00000000-0008-0000-0600-000012000000}"/>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11811001" y="6267451"/>
          <a:ext cx="533400" cy="6131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333375</xdr:colOff>
      <xdr:row>22</xdr:row>
      <xdr:rowOff>95250</xdr:rowOff>
    </xdr:from>
    <xdr:to>
      <xdr:col>1</xdr:col>
      <xdr:colOff>696996</xdr:colOff>
      <xdr:row>22</xdr:row>
      <xdr:rowOff>400050</xdr:rowOff>
    </xdr:to>
    <xdr:pic>
      <xdr:nvPicPr>
        <xdr:cNvPr id="19" name="Picture 391">
          <a:extLst>
            <a:ext uri="{FF2B5EF4-FFF2-40B4-BE49-F238E27FC236}">
              <a16:creationId xmlns:a16="http://schemas.microsoft.com/office/drawing/2014/main" id="{00000000-0008-0000-0600-000013000000}"/>
            </a:ext>
          </a:extLst>
        </xdr:cNvPr>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1695450" y="10372725"/>
          <a:ext cx="363621"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352426</xdr:colOff>
      <xdr:row>22</xdr:row>
      <xdr:rowOff>47626</xdr:rowOff>
    </xdr:from>
    <xdr:to>
      <xdr:col>2</xdr:col>
      <xdr:colOff>686222</xdr:colOff>
      <xdr:row>22</xdr:row>
      <xdr:rowOff>447676</xdr:rowOff>
    </xdr:to>
    <xdr:pic>
      <xdr:nvPicPr>
        <xdr:cNvPr id="20" name="Picture 392">
          <a:extLst>
            <a:ext uri="{FF2B5EF4-FFF2-40B4-BE49-F238E27FC236}">
              <a16:creationId xmlns:a16="http://schemas.microsoft.com/office/drawing/2014/main" id="{00000000-0008-0000-0600-000014000000}"/>
            </a:ext>
          </a:extLst>
        </xdr:cNvPr>
        <xdr:cNvPicPr>
          <a:picLocks noChangeAspect="1"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2619376" y="10325101"/>
          <a:ext cx="333796" cy="400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266700</xdr:colOff>
      <xdr:row>22</xdr:row>
      <xdr:rowOff>95250</xdr:rowOff>
    </xdr:from>
    <xdr:to>
      <xdr:col>3</xdr:col>
      <xdr:colOff>609600</xdr:colOff>
      <xdr:row>23</xdr:row>
      <xdr:rowOff>3810</xdr:rowOff>
    </xdr:to>
    <xdr:pic>
      <xdr:nvPicPr>
        <xdr:cNvPr id="21" name="Picture 393">
          <a:extLst>
            <a:ext uri="{FF2B5EF4-FFF2-40B4-BE49-F238E27FC236}">
              <a16:creationId xmlns:a16="http://schemas.microsoft.com/office/drawing/2014/main" id="{00000000-0008-0000-0600-000015000000}"/>
            </a:ext>
          </a:extLst>
        </xdr:cNvPr>
        <xdr:cNvPicPr>
          <a:picLocks noChangeAspect="1"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3400425" y="10372725"/>
          <a:ext cx="342900" cy="384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771526</xdr:colOff>
      <xdr:row>22</xdr:row>
      <xdr:rowOff>95250</xdr:rowOff>
    </xdr:from>
    <xdr:to>
      <xdr:col>4</xdr:col>
      <xdr:colOff>1143000</xdr:colOff>
      <xdr:row>22</xdr:row>
      <xdr:rowOff>416195</xdr:rowOff>
    </xdr:to>
    <xdr:pic>
      <xdr:nvPicPr>
        <xdr:cNvPr id="22" name="Picture 394">
          <a:extLst>
            <a:ext uri="{FF2B5EF4-FFF2-40B4-BE49-F238E27FC236}">
              <a16:creationId xmlns:a16="http://schemas.microsoft.com/office/drawing/2014/main" id="{00000000-0008-0000-0600-000016000000}"/>
            </a:ext>
          </a:extLst>
        </xdr:cNvPr>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4781551" y="10315575"/>
          <a:ext cx="371474" cy="3209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361951</xdr:colOff>
      <xdr:row>22</xdr:row>
      <xdr:rowOff>85726</xdr:rowOff>
    </xdr:from>
    <xdr:to>
      <xdr:col>5</xdr:col>
      <xdr:colOff>685801</xdr:colOff>
      <xdr:row>22</xdr:row>
      <xdr:rowOff>790576</xdr:rowOff>
    </xdr:to>
    <xdr:pic>
      <xdr:nvPicPr>
        <xdr:cNvPr id="23" name="Picture 395">
          <a:extLst>
            <a:ext uri="{FF2B5EF4-FFF2-40B4-BE49-F238E27FC236}">
              <a16:creationId xmlns:a16="http://schemas.microsoft.com/office/drawing/2014/main" id="{00000000-0008-0000-0600-000017000000}"/>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5019676" y="10363201"/>
          <a:ext cx="323850" cy="390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390525</xdr:colOff>
      <xdr:row>22</xdr:row>
      <xdr:rowOff>57150</xdr:rowOff>
    </xdr:from>
    <xdr:to>
      <xdr:col>6</xdr:col>
      <xdr:colOff>666750</xdr:colOff>
      <xdr:row>22</xdr:row>
      <xdr:rowOff>455543</xdr:rowOff>
    </xdr:to>
    <xdr:pic>
      <xdr:nvPicPr>
        <xdr:cNvPr id="24" name="Picture 390">
          <a:extLst>
            <a:ext uri="{FF2B5EF4-FFF2-40B4-BE49-F238E27FC236}">
              <a16:creationId xmlns:a16="http://schemas.microsoft.com/office/drawing/2014/main" id="{00000000-0008-0000-0600-000018000000}"/>
            </a:ext>
          </a:extLst>
        </xdr:cNvPr>
        <xdr:cNvPicPr>
          <a:picLocks noChangeAspect="1" noChangeArrowheads="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7581900" y="10382250"/>
          <a:ext cx="276225" cy="3983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38100</xdr:colOff>
      <xdr:row>22</xdr:row>
      <xdr:rowOff>76200</xdr:rowOff>
    </xdr:from>
    <xdr:to>
      <xdr:col>10</xdr:col>
      <xdr:colOff>238125</xdr:colOff>
      <xdr:row>22</xdr:row>
      <xdr:rowOff>456893</xdr:rowOff>
    </xdr:to>
    <xdr:pic>
      <xdr:nvPicPr>
        <xdr:cNvPr id="25" name="Picture 397">
          <a:extLst>
            <a:ext uri="{FF2B5EF4-FFF2-40B4-BE49-F238E27FC236}">
              <a16:creationId xmlns:a16="http://schemas.microsoft.com/office/drawing/2014/main" id="{00000000-0008-0000-0600-000019000000}"/>
            </a:ext>
          </a:extLst>
        </xdr:cNvPr>
        <xdr:cNvPicPr>
          <a:picLocks noChangeAspect="1" noChangeArrowheads="1"/>
        </xdr:cNvPicPr>
      </xdr:nvPicPr>
      <xdr:blipFill>
        <a:blip xmlns:r="http://schemas.openxmlformats.org/officeDocument/2006/relationships" r:embed="rId24" cstate="print">
          <a:extLst>
            <a:ext uri="{28A0092B-C50C-407E-A947-70E740481C1C}">
              <a14:useLocalDpi xmlns:a14="http://schemas.microsoft.com/office/drawing/2010/main" val="0"/>
            </a:ext>
          </a:extLst>
        </a:blip>
        <a:srcRect/>
        <a:stretch>
          <a:fillRect/>
        </a:stretch>
      </xdr:blipFill>
      <xdr:spPr bwMode="auto">
        <a:xfrm>
          <a:off x="8896350" y="10353675"/>
          <a:ext cx="200025" cy="3806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438150</xdr:colOff>
      <xdr:row>22</xdr:row>
      <xdr:rowOff>38100</xdr:rowOff>
    </xdr:from>
    <xdr:to>
      <xdr:col>11</xdr:col>
      <xdr:colOff>942975</xdr:colOff>
      <xdr:row>22</xdr:row>
      <xdr:rowOff>453025</xdr:rowOff>
    </xdr:to>
    <xdr:pic>
      <xdr:nvPicPr>
        <xdr:cNvPr id="26" name="Picture 398">
          <a:extLst>
            <a:ext uri="{FF2B5EF4-FFF2-40B4-BE49-F238E27FC236}">
              <a16:creationId xmlns:a16="http://schemas.microsoft.com/office/drawing/2014/main" id="{00000000-0008-0000-0600-00001A000000}"/>
            </a:ext>
          </a:extLst>
        </xdr:cNvPr>
        <xdr:cNvPicPr>
          <a:picLocks noChangeAspect="1" noChangeArrowheads="1"/>
        </xdr:cNvPicPr>
      </xdr:nvPicPr>
      <xdr:blipFill>
        <a:blip xmlns:r="http://schemas.openxmlformats.org/officeDocument/2006/relationships" r:embed="rId25" cstate="print">
          <a:extLst>
            <a:ext uri="{28A0092B-C50C-407E-A947-70E740481C1C}">
              <a14:useLocalDpi xmlns:a14="http://schemas.microsoft.com/office/drawing/2010/main" val="0"/>
            </a:ext>
          </a:extLst>
        </a:blip>
        <a:srcRect/>
        <a:stretch>
          <a:fillRect/>
        </a:stretch>
      </xdr:blipFill>
      <xdr:spPr bwMode="auto">
        <a:xfrm>
          <a:off x="10534650" y="10315575"/>
          <a:ext cx="504825" cy="414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504825</xdr:colOff>
      <xdr:row>22</xdr:row>
      <xdr:rowOff>38100</xdr:rowOff>
    </xdr:from>
    <xdr:to>
      <xdr:col>12</xdr:col>
      <xdr:colOff>733425</xdr:colOff>
      <xdr:row>22</xdr:row>
      <xdr:rowOff>448235</xdr:rowOff>
    </xdr:to>
    <xdr:pic>
      <xdr:nvPicPr>
        <xdr:cNvPr id="27" name="Picture 396">
          <a:extLst>
            <a:ext uri="{FF2B5EF4-FFF2-40B4-BE49-F238E27FC236}">
              <a16:creationId xmlns:a16="http://schemas.microsoft.com/office/drawing/2014/main" id="{00000000-0008-0000-0600-00001B000000}"/>
            </a:ext>
          </a:extLst>
        </xdr:cNvPr>
        <xdr:cNvPicPr>
          <a:picLocks noChangeAspect="1" noChangeArrowheads="1"/>
        </xdr:cNvPicPr>
      </xdr:nvPicPr>
      <xdr:blipFill>
        <a:blip xmlns:r="http://schemas.openxmlformats.org/officeDocument/2006/relationships" r:embed="rId26" cstate="print">
          <a:extLst>
            <a:ext uri="{28A0092B-C50C-407E-A947-70E740481C1C}">
              <a14:useLocalDpi xmlns:a14="http://schemas.microsoft.com/office/drawing/2010/main" val="0"/>
            </a:ext>
          </a:extLst>
        </a:blip>
        <a:srcRect/>
        <a:stretch>
          <a:fillRect/>
        </a:stretch>
      </xdr:blipFill>
      <xdr:spPr bwMode="auto">
        <a:xfrm>
          <a:off x="11953875" y="10315575"/>
          <a:ext cx="228600" cy="4101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428625</xdr:colOff>
      <xdr:row>30</xdr:row>
      <xdr:rowOff>76200</xdr:rowOff>
    </xdr:from>
    <xdr:to>
      <xdr:col>1</xdr:col>
      <xdr:colOff>685800</xdr:colOff>
      <xdr:row>31</xdr:row>
      <xdr:rowOff>24179</xdr:rowOff>
    </xdr:to>
    <xdr:pic>
      <xdr:nvPicPr>
        <xdr:cNvPr id="28" name="Picture 400">
          <a:extLst>
            <a:ext uri="{FF2B5EF4-FFF2-40B4-BE49-F238E27FC236}">
              <a16:creationId xmlns:a16="http://schemas.microsoft.com/office/drawing/2014/main" id="{00000000-0008-0000-0600-00001C000000}"/>
            </a:ext>
          </a:extLst>
        </xdr:cNvPr>
        <xdr:cNvPicPr>
          <a:picLocks noChangeAspect="1" noChangeArrowheads="1"/>
        </xdr:cNvPicPr>
      </xdr:nvPicPr>
      <xdr:blipFill>
        <a:blip xmlns:r="http://schemas.openxmlformats.org/officeDocument/2006/relationships" r:embed="rId27" cstate="print">
          <a:extLst>
            <a:ext uri="{28A0092B-C50C-407E-A947-70E740481C1C}">
              <a14:useLocalDpi xmlns:a14="http://schemas.microsoft.com/office/drawing/2010/main" val="0"/>
            </a:ext>
          </a:extLst>
        </a:blip>
        <a:srcRect/>
        <a:stretch>
          <a:fillRect/>
        </a:stretch>
      </xdr:blipFill>
      <xdr:spPr bwMode="auto">
        <a:xfrm>
          <a:off x="1790700" y="14030325"/>
          <a:ext cx="257175" cy="4909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219075</xdr:colOff>
      <xdr:row>30</xdr:row>
      <xdr:rowOff>38100</xdr:rowOff>
    </xdr:from>
    <xdr:to>
      <xdr:col>2</xdr:col>
      <xdr:colOff>514350</xdr:colOff>
      <xdr:row>30</xdr:row>
      <xdr:rowOff>536041</xdr:rowOff>
    </xdr:to>
    <xdr:pic>
      <xdr:nvPicPr>
        <xdr:cNvPr id="29" name="Picture 401">
          <a:extLst>
            <a:ext uri="{FF2B5EF4-FFF2-40B4-BE49-F238E27FC236}">
              <a16:creationId xmlns:a16="http://schemas.microsoft.com/office/drawing/2014/main" id="{00000000-0008-0000-0600-00001D000000}"/>
            </a:ext>
          </a:extLst>
        </xdr:cNvPr>
        <xdr:cNvPicPr>
          <a:picLocks noChangeAspect="1" noChangeArrowheads="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2486025" y="13992225"/>
          <a:ext cx="295275" cy="4979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361951</xdr:colOff>
      <xdr:row>30</xdr:row>
      <xdr:rowOff>57151</xdr:rowOff>
    </xdr:from>
    <xdr:to>
      <xdr:col>4</xdr:col>
      <xdr:colOff>1000125</xdr:colOff>
      <xdr:row>30</xdr:row>
      <xdr:rowOff>541315</xdr:rowOff>
    </xdr:to>
    <xdr:pic>
      <xdr:nvPicPr>
        <xdr:cNvPr id="30" name="Picture 402">
          <a:extLst>
            <a:ext uri="{FF2B5EF4-FFF2-40B4-BE49-F238E27FC236}">
              <a16:creationId xmlns:a16="http://schemas.microsoft.com/office/drawing/2014/main" id="{00000000-0008-0000-0600-00001E000000}"/>
            </a:ext>
          </a:extLst>
        </xdr:cNvPr>
        <xdr:cNvPicPr>
          <a:picLocks noChangeAspect="1" noChangeArrowheads="1"/>
        </xdr:cNvPicPr>
      </xdr:nvPicPr>
      <xdr:blipFill>
        <a:blip xmlns:r="http://schemas.openxmlformats.org/officeDocument/2006/relationships" r:embed="rId29" cstate="print">
          <a:extLst>
            <a:ext uri="{28A0092B-C50C-407E-A947-70E740481C1C}">
              <a14:useLocalDpi xmlns:a14="http://schemas.microsoft.com/office/drawing/2010/main" val="0"/>
            </a:ext>
          </a:extLst>
        </a:blip>
        <a:srcRect/>
        <a:stretch>
          <a:fillRect/>
        </a:stretch>
      </xdr:blipFill>
      <xdr:spPr bwMode="auto">
        <a:xfrm>
          <a:off x="4371976" y="13925551"/>
          <a:ext cx="638174" cy="48416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314325</xdr:colOff>
      <xdr:row>30</xdr:row>
      <xdr:rowOff>66675</xdr:rowOff>
    </xdr:from>
    <xdr:to>
      <xdr:col>5</xdr:col>
      <xdr:colOff>552450</xdr:colOff>
      <xdr:row>30</xdr:row>
      <xdr:rowOff>530053</xdr:rowOff>
    </xdr:to>
    <xdr:pic>
      <xdr:nvPicPr>
        <xdr:cNvPr id="31" name="Picture 403">
          <a:extLst>
            <a:ext uri="{FF2B5EF4-FFF2-40B4-BE49-F238E27FC236}">
              <a16:creationId xmlns:a16="http://schemas.microsoft.com/office/drawing/2014/main" id="{00000000-0008-0000-0600-00001F000000}"/>
            </a:ext>
          </a:extLst>
        </xdr:cNvPr>
        <xdr:cNvPicPr>
          <a:picLocks noChangeAspect="1" noChangeArrowheads="1"/>
        </xdr:cNvPicPr>
      </xdr:nvPicPr>
      <xdr:blipFill>
        <a:blip xmlns:r="http://schemas.openxmlformats.org/officeDocument/2006/relationships" r:embed="rId30" cstate="print">
          <a:extLst>
            <a:ext uri="{28A0092B-C50C-407E-A947-70E740481C1C}">
              <a14:useLocalDpi xmlns:a14="http://schemas.microsoft.com/office/drawing/2010/main" val="0"/>
            </a:ext>
          </a:extLst>
        </a:blip>
        <a:srcRect/>
        <a:stretch>
          <a:fillRect/>
        </a:stretch>
      </xdr:blipFill>
      <xdr:spPr bwMode="auto">
        <a:xfrm>
          <a:off x="4972050" y="14020800"/>
          <a:ext cx="238125" cy="4633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371476</xdr:colOff>
      <xdr:row>30</xdr:row>
      <xdr:rowOff>19051</xdr:rowOff>
    </xdr:from>
    <xdr:to>
      <xdr:col>6</xdr:col>
      <xdr:colOff>695326</xdr:colOff>
      <xdr:row>30</xdr:row>
      <xdr:rowOff>513962</xdr:rowOff>
    </xdr:to>
    <xdr:pic>
      <xdr:nvPicPr>
        <xdr:cNvPr id="32" name="Picture 404">
          <a:extLst>
            <a:ext uri="{FF2B5EF4-FFF2-40B4-BE49-F238E27FC236}">
              <a16:creationId xmlns:a16="http://schemas.microsoft.com/office/drawing/2014/main" id="{00000000-0008-0000-0600-000020000000}"/>
            </a:ext>
          </a:extLst>
        </xdr:cNvPr>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7439026" y="13887451"/>
          <a:ext cx="323850" cy="4949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219076</xdr:colOff>
      <xdr:row>30</xdr:row>
      <xdr:rowOff>9527</xdr:rowOff>
    </xdr:from>
    <xdr:to>
      <xdr:col>9</xdr:col>
      <xdr:colOff>533400</xdr:colOff>
      <xdr:row>30</xdr:row>
      <xdr:rowOff>501156</xdr:rowOff>
    </xdr:to>
    <xdr:pic>
      <xdr:nvPicPr>
        <xdr:cNvPr id="33" name="Picture 405">
          <a:extLst>
            <a:ext uri="{FF2B5EF4-FFF2-40B4-BE49-F238E27FC236}">
              <a16:creationId xmlns:a16="http://schemas.microsoft.com/office/drawing/2014/main" id="{00000000-0008-0000-0600-000021000000}"/>
            </a:ext>
          </a:extLst>
        </xdr:cNvPr>
        <xdr:cNvPicPr>
          <a:picLocks noChangeAspect="1" noChangeArrowheads="1"/>
        </xdr:cNvPicPr>
      </xdr:nvPicPr>
      <xdr:blipFill>
        <a:blip xmlns:r="http://schemas.openxmlformats.org/officeDocument/2006/relationships" r:embed="rId32" cstate="print">
          <a:extLst>
            <a:ext uri="{28A0092B-C50C-407E-A947-70E740481C1C}">
              <a14:useLocalDpi xmlns:a14="http://schemas.microsoft.com/office/drawing/2010/main" val="0"/>
            </a:ext>
          </a:extLst>
        </a:blip>
        <a:srcRect/>
        <a:stretch>
          <a:fillRect/>
        </a:stretch>
      </xdr:blipFill>
      <xdr:spPr bwMode="auto">
        <a:xfrm>
          <a:off x="8315326" y="13963652"/>
          <a:ext cx="314324" cy="4916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295275</xdr:colOff>
      <xdr:row>30</xdr:row>
      <xdr:rowOff>57151</xdr:rowOff>
    </xdr:from>
    <xdr:to>
      <xdr:col>10</xdr:col>
      <xdr:colOff>695325</xdr:colOff>
      <xdr:row>31</xdr:row>
      <xdr:rowOff>1725</xdr:rowOff>
    </xdr:to>
    <xdr:pic>
      <xdr:nvPicPr>
        <xdr:cNvPr id="34" name="Picture 406">
          <a:extLst>
            <a:ext uri="{FF2B5EF4-FFF2-40B4-BE49-F238E27FC236}">
              <a16:creationId xmlns:a16="http://schemas.microsoft.com/office/drawing/2014/main" id="{00000000-0008-0000-0600-000022000000}"/>
            </a:ext>
          </a:extLst>
        </xdr:cNvPr>
        <xdr:cNvPicPr>
          <a:picLocks noChangeAspect="1" noChangeArrowheads="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a:off x="9153525" y="14011276"/>
          <a:ext cx="400050" cy="4874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342900</xdr:colOff>
      <xdr:row>30</xdr:row>
      <xdr:rowOff>28575</xdr:rowOff>
    </xdr:from>
    <xdr:to>
      <xdr:col>11</xdr:col>
      <xdr:colOff>714375</xdr:colOff>
      <xdr:row>30</xdr:row>
      <xdr:rowOff>514308</xdr:rowOff>
    </xdr:to>
    <xdr:pic>
      <xdr:nvPicPr>
        <xdr:cNvPr id="35" name="Picture 407">
          <a:extLst>
            <a:ext uri="{FF2B5EF4-FFF2-40B4-BE49-F238E27FC236}">
              <a16:creationId xmlns:a16="http://schemas.microsoft.com/office/drawing/2014/main" id="{00000000-0008-0000-0600-000023000000}"/>
            </a:ext>
          </a:extLst>
        </xdr:cNvPr>
        <xdr:cNvPicPr>
          <a:picLocks noChangeAspect="1" noChangeArrowheads="1"/>
        </xdr:cNvPicPr>
      </xdr:nvPicPr>
      <xdr:blipFill>
        <a:blip xmlns:r="http://schemas.openxmlformats.org/officeDocument/2006/relationships" r:embed="rId34" cstate="print">
          <a:extLst>
            <a:ext uri="{28A0092B-C50C-407E-A947-70E740481C1C}">
              <a14:useLocalDpi xmlns:a14="http://schemas.microsoft.com/office/drawing/2010/main" val="0"/>
            </a:ext>
          </a:extLst>
        </a:blip>
        <a:srcRect/>
        <a:stretch>
          <a:fillRect/>
        </a:stretch>
      </xdr:blipFill>
      <xdr:spPr bwMode="auto">
        <a:xfrm>
          <a:off x="10439400" y="13982700"/>
          <a:ext cx="371475" cy="4857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476250</xdr:colOff>
      <xdr:row>30</xdr:row>
      <xdr:rowOff>19051</xdr:rowOff>
    </xdr:from>
    <xdr:to>
      <xdr:col>12</xdr:col>
      <xdr:colOff>723900</xdr:colOff>
      <xdr:row>30</xdr:row>
      <xdr:rowOff>519611</xdr:rowOff>
    </xdr:to>
    <xdr:pic>
      <xdr:nvPicPr>
        <xdr:cNvPr id="36" name="Picture 408">
          <a:extLst>
            <a:ext uri="{FF2B5EF4-FFF2-40B4-BE49-F238E27FC236}">
              <a16:creationId xmlns:a16="http://schemas.microsoft.com/office/drawing/2014/main" id="{00000000-0008-0000-0600-000024000000}"/>
            </a:ext>
          </a:extLst>
        </xdr:cNvPr>
        <xdr:cNvPicPr>
          <a:picLocks noChangeAspect="1" noChangeArrowheads="1"/>
        </xdr:cNvPicPr>
      </xdr:nvPicPr>
      <xdr:blipFill>
        <a:blip xmlns:r="http://schemas.openxmlformats.org/officeDocument/2006/relationships" r:embed="rId35" cstate="print">
          <a:extLst>
            <a:ext uri="{28A0092B-C50C-407E-A947-70E740481C1C}">
              <a14:useLocalDpi xmlns:a14="http://schemas.microsoft.com/office/drawing/2010/main" val="0"/>
            </a:ext>
          </a:extLst>
        </a:blip>
        <a:srcRect/>
        <a:stretch>
          <a:fillRect/>
        </a:stretch>
      </xdr:blipFill>
      <xdr:spPr bwMode="auto">
        <a:xfrm>
          <a:off x="11925300" y="13973176"/>
          <a:ext cx="247650" cy="5005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381001</xdr:colOff>
      <xdr:row>30</xdr:row>
      <xdr:rowOff>19051</xdr:rowOff>
    </xdr:from>
    <xdr:to>
      <xdr:col>13</xdr:col>
      <xdr:colOff>666750</xdr:colOff>
      <xdr:row>30</xdr:row>
      <xdr:rowOff>525623</xdr:rowOff>
    </xdr:to>
    <xdr:pic>
      <xdr:nvPicPr>
        <xdr:cNvPr id="37" name="Picture 399">
          <a:extLst>
            <a:ext uri="{FF2B5EF4-FFF2-40B4-BE49-F238E27FC236}">
              <a16:creationId xmlns:a16="http://schemas.microsoft.com/office/drawing/2014/main" id="{00000000-0008-0000-0600-000025000000}"/>
            </a:ext>
          </a:extLst>
        </xdr:cNvPr>
        <xdr:cNvPicPr>
          <a:picLocks noChangeAspect="1" noChangeArrowheads="1"/>
        </xdr:cNvPicPr>
      </xdr:nvPicPr>
      <xdr:blipFill>
        <a:blip xmlns:r="http://schemas.openxmlformats.org/officeDocument/2006/relationships" r:embed="rId36" cstate="print">
          <a:extLst>
            <a:ext uri="{28A0092B-C50C-407E-A947-70E740481C1C}">
              <a14:useLocalDpi xmlns:a14="http://schemas.microsoft.com/office/drawing/2010/main" val="0"/>
            </a:ext>
          </a:extLst>
        </a:blip>
        <a:srcRect/>
        <a:stretch>
          <a:fillRect/>
        </a:stretch>
      </xdr:blipFill>
      <xdr:spPr bwMode="auto">
        <a:xfrm>
          <a:off x="13058776" y="13973176"/>
          <a:ext cx="285749" cy="5065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54429</xdr:colOff>
      <xdr:row>39</xdr:row>
      <xdr:rowOff>149678</xdr:rowOff>
    </xdr:from>
    <xdr:to>
      <xdr:col>4</xdr:col>
      <xdr:colOff>40822</xdr:colOff>
      <xdr:row>39</xdr:row>
      <xdr:rowOff>3850822</xdr:rowOff>
    </xdr:to>
    <xdr:pic>
      <xdr:nvPicPr>
        <xdr:cNvPr id="38" name="Imagen 37">
          <a:extLst>
            <a:ext uri="{FF2B5EF4-FFF2-40B4-BE49-F238E27FC236}">
              <a16:creationId xmlns:a16="http://schemas.microsoft.com/office/drawing/2014/main" id="{7D99CD87-0448-4717-A70B-0699C0FDEC11}"/>
            </a:ext>
          </a:extLst>
        </xdr:cNvPr>
        <xdr:cNvPicPr>
          <a:picLocks noChangeAspect="1"/>
        </xdr:cNvPicPr>
      </xdr:nvPicPr>
      <xdr:blipFill rotWithShape="1">
        <a:blip xmlns:r="http://schemas.openxmlformats.org/officeDocument/2006/relationships" r:embed="rId37"/>
        <a:srcRect l="38177" t="27905" r="42369" b="21494"/>
        <a:stretch/>
      </xdr:blipFill>
      <xdr:spPr>
        <a:xfrm>
          <a:off x="1537608" y="18083892"/>
          <a:ext cx="2530928" cy="3701144"/>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1</xdr:col>
      <xdr:colOff>171450</xdr:colOff>
      <xdr:row>9</xdr:row>
      <xdr:rowOff>66675</xdr:rowOff>
    </xdr:from>
    <xdr:to>
      <xdr:col>1</xdr:col>
      <xdr:colOff>523875</xdr:colOff>
      <xdr:row>9</xdr:row>
      <xdr:rowOff>584257</xdr:rowOff>
    </xdr:to>
    <xdr:pic>
      <xdr:nvPicPr>
        <xdr:cNvPr id="2" name="Picture 376">
          <a:extLst>
            <a:ext uri="{FF2B5EF4-FFF2-40B4-BE49-F238E27FC236}">
              <a16:creationId xmlns:a16="http://schemas.microsoft.com/office/drawing/2014/main" id="{00000000-0008-0000-07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525" y="2886075"/>
          <a:ext cx="352425" cy="5175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209550</xdr:colOff>
      <xdr:row>9</xdr:row>
      <xdr:rowOff>38100</xdr:rowOff>
    </xdr:from>
    <xdr:to>
      <xdr:col>2</xdr:col>
      <xdr:colOff>600075</xdr:colOff>
      <xdr:row>9</xdr:row>
      <xdr:rowOff>805203</xdr:rowOff>
    </xdr:to>
    <xdr:pic>
      <xdr:nvPicPr>
        <xdr:cNvPr id="3" name="Picture 377">
          <a:extLst>
            <a:ext uri="{FF2B5EF4-FFF2-40B4-BE49-F238E27FC236}">
              <a16:creationId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476500" y="2857500"/>
          <a:ext cx="390525" cy="54802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190500</xdr:colOff>
      <xdr:row>9</xdr:row>
      <xdr:rowOff>38101</xdr:rowOff>
    </xdr:from>
    <xdr:to>
      <xdr:col>3</xdr:col>
      <xdr:colOff>533400</xdr:colOff>
      <xdr:row>9</xdr:row>
      <xdr:rowOff>783249</xdr:rowOff>
    </xdr:to>
    <xdr:pic>
      <xdr:nvPicPr>
        <xdr:cNvPr id="4" name="Picture 378">
          <a:extLst>
            <a:ext uri="{FF2B5EF4-FFF2-40B4-BE49-F238E27FC236}">
              <a16:creationId xmlns:a16="http://schemas.microsoft.com/office/drawing/2014/main" id="{00000000-0008-0000-0700-000004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324225" y="2857501"/>
          <a:ext cx="342900" cy="5546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508908</xdr:colOff>
      <xdr:row>9</xdr:row>
      <xdr:rowOff>57150</xdr:rowOff>
    </xdr:from>
    <xdr:to>
      <xdr:col>4</xdr:col>
      <xdr:colOff>851808</xdr:colOff>
      <xdr:row>9</xdr:row>
      <xdr:rowOff>583649</xdr:rowOff>
    </xdr:to>
    <xdr:pic>
      <xdr:nvPicPr>
        <xdr:cNvPr id="5" name="Picture 379">
          <a:extLst>
            <a:ext uri="{FF2B5EF4-FFF2-40B4-BE49-F238E27FC236}">
              <a16:creationId xmlns:a16="http://schemas.microsoft.com/office/drawing/2014/main" id="{00000000-0008-0000-0700-000005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699908" y="2963636"/>
          <a:ext cx="342900" cy="5264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352425</xdr:colOff>
      <xdr:row>9</xdr:row>
      <xdr:rowOff>57150</xdr:rowOff>
    </xdr:from>
    <xdr:to>
      <xdr:col>5</xdr:col>
      <xdr:colOff>695325</xdr:colOff>
      <xdr:row>9</xdr:row>
      <xdr:rowOff>762359</xdr:rowOff>
    </xdr:to>
    <xdr:pic>
      <xdr:nvPicPr>
        <xdr:cNvPr id="6" name="Picture 380">
          <a:extLst>
            <a:ext uri="{FF2B5EF4-FFF2-40B4-BE49-F238E27FC236}">
              <a16:creationId xmlns:a16="http://schemas.microsoft.com/office/drawing/2014/main" id="{00000000-0008-0000-0700-00000600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5010150" y="2876550"/>
          <a:ext cx="342900" cy="5337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657226</xdr:colOff>
      <xdr:row>9</xdr:row>
      <xdr:rowOff>19050</xdr:rowOff>
    </xdr:from>
    <xdr:to>
      <xdr:col>10</xdr:col>
      <xdr:colOff>114300</xdr:colOff>
      <xdr:row>9</xdr:row>
      <xdr:rowOff>584592</xdr:rowOff>
    </xdr:to>
    <xdr:pic>
      <xdr:nvPicPr>
        <xdr:cNvPr id="7" name="Picture 375">
          <a:extLst>
            <a:ext uri="{FF2B5EF4-FFF2-40B4-BE49-F238E27FC236}">
              <a16:creationId xmlns:a16="http://schemas.microsoft.com/office/drawing/2014/main" id="{00000000-0008-0000-0700-000007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8753476" y="2838450"/>
          <a:ext cx="219074" cy="5655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304800</xdr:colOff>
      <xdr:row>9</xdr:row>
      <xdr:rowOff>28576</xdr:rowOff>
    </xdr:from>
    <xdr:to>
      <xdr:col>11</xdr:col>
      <xdr:colOff>523875</xdr:colOff>
      <xdr:row>9</xdr:row>
      <xdr:rowOff>587275</xdr:rowOff>
    </xdr:to>
    <xdr:pic>
      <xdr:nvPicPr>
        <xdr:cNvPr id="8" name="Picture 374">
          <a:extLst>
            <a:ext uri="{FF2B5EF4-FFF2-40B4-BE49-F238E27FC236}">
              <a16:creationId xmlns:a16="http://schemas.microsoft.com/office/drawing/2014/main" id="{00000000-0008-0000-0700-0000080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10401300" y="2847976"/>
          <a:ext cx="219075" cy="5586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152401</xdr:colOff>
      <xdr:row>9</xdr:row>
      <xdr:rowOff>38100</xdr:rowOff>
    </xdr:from>
    <xdr:to>
      <xdr:col>12</xdr:col>
      <xdr:colOff>381001</xdr:colOff>
      <xdr:row>9</xdr:row>
      <xdr:rowOff>575719</xdr:rowOff>
    </xdr:to>
    <xdr:pic>
      <xdr:nvPicPr>
        <xdr:cNvPr id="9" name="Picture 373">
          <a:extLst>
            <a:ext uri="{FF2B5EF4-FFF2-40B4-BE49-F238E27FC236}">
              <a16:creationId xmlns:a16="http://schemas.microsoft.com/office/drawing/2014/main" id="{00000000-0008-0000-0700-000009000000}"/>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11601451" y="2857500"/>
          <a:ext cx="228600" cy="5376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400050</xdr:colOff>
      <xdr:row>15</xdr:row>
      <xdr:rowOff>95250</xdr:rowOff>
    </xdr:from>
    <xdr:to>
      <xdr:col>1</xdr:col>
      <xdr:colOff>714375</xdr:colOff>
      <xdr:row>16</xdr:row>
      <xdr:rowOff>0</xdr:rowOff>
    </xdr:to>
    <xdr:pic>
      <xdr:nvPicPr>
        <xdr:cNvPr id="10" name="Picture 382">
          <a:extLst>
            <a:ext uri="{FF2B5EF4-FFF2-40B4-BE49-F238E27FC236}">
              <a16:creationId xmlns:a16="http://schemas.microsoft.com/office/drawing/2014/main" id="{00000000-0008-0000-0700-00000A0000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1762125" y="6315075"/>
          <a:ext cx="314325" cy="5619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257175</xdr:colOff>
      <xdr:row>15</xdr:row>
      <xdr:rowOff>123826</xdr:rowOff>
    </xdr:from>
    <xdr:to>
      <xdr:col>4</xdr:col>
      <xdr:colOff>624709</xdr:colOff>
      <xdr:row>16</xdr:row>
      <xdr:rowOff>0</xdr:rowOff>
    </xdr:to>
    <xdr:pic>
      <xdr:nvPicPr>
        <xdr:cNvPr id="11" name="Picture 384">
          <a:extLst>
            <a:ext uri="{FF2B5EF4-FFF2-40B4-BE49-F238E27FC236}">
              <a16:creationId xmlns:a16="http://schemas.microsoft.com/office/drawing/2014/main" id="{00000000-0008-0000-0700-00000B00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4152900" y="6343651"/>
          <a:ext cx="367534"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400050</xdr:colOff>
      <xdr:row>15</xdr:row>
      <xdr:rowOff>104775</xdr:rowOff>
    </xdr:from>
    <xdr:to>
      <xdr:col>5</xdr:col>
      <xdr:colOff>790575</xdr:colOff>
      <xdr:row>16</xdr:row>
      <xdr:rowOff>0</xdr:rowOff>
    </xdr:to>
    <xdr:pic>
      <xdr:nvPicPr>
        <xdr:cNvPr id="12" name="Picture 381">
          <a:extLst>
            <a:ext uri="{FF2B5EF4-FFF2-40B4-BE49-F238E27FC236}">
              <a16:creationId xmlns:a16="http://schemas.microsoft.com/office/drawing/2014/main" id="{00000000-0008-0000-0700-00000C000000}"/>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5057775" y="6324600"/>
          <a:ext cx="390525"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485775</xdr:colOff>
      <xdr:row>15</xdr:row>
      <xdr:rowOff>57151</xdr:rowOff>
    </xdr:from>
    <xdr:to>
      <xdr:col>3</xdr:col>
      <xdr:colOff>186513</xdr:colOff>
      <xdr:row>15</xdr:row>
      <xdr:rowOff>639536</xdr:rowOff>
    </xdr:to>
    <xdr:pic>
      <xdr:nvPicPr>
        <xdr:cNvPr id="13" name="Imagen 12">
          <a:extLst>
            <a:ext uri="{FF2B5EF4-FFF2-40B4-BE49-F238E27FC236}">
              <a16:creationId xmlns:a16="http://schemas.microsoft.com/office/drawing/2014/main" id="{00000000-0008-0000-0700-00000D000000}"/>
            </a:ext>
          </a:extLst>
        </xdr:cNvPr>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2948668" y="6384472"/>
          <a:ext cx="571595" cy="5823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152401</xdr:colOff>
      <xdr:row>15</xdr:row>
      <xdr:rowOff>38100</xdr:rowOff>
    </xdr:from>
    <xdr:to>
      <xdr:col>9</xdr:col>
      <xdr:colOff>533401</xdr:colOff>
      <xdr:row>15</xdr:row>
      <xdr:rowOff>606005</xdr:rowOff>
    </xdr:to>
    <xdr:pic>
      <xdr:nvPicPr>
        <xdr:cNvPr id="14" name="Picture 386">
          <a:extLst>
            <a:ext uri="{FF2B5EF4-FFF2-40B4-BE49-F238E27FC236}">
              <a16:creationId xmlns:a16="http://schemas.microsoft.com/office/drawing/2014/main" id="{00000000-0008-0000-0700-00000E0000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8248651" y="6257925"/>
          <a:ext cx="381000" cy="5679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409575</xdr:colOff>
      <xdr:row>15</xdr:row>
      <xdr:rowOff>38099</xdr:rowOff>
    </xdr:from>
    <xdr:to>
      <xdr:col>10</xdr:col>
      <xdr:colOff>742950</xdr:colOff>
      <xdr:row>15</xdr:row>
      <xdr:rowOff>593724</xdr:rowOff>
    </xdr:to>
    <xdr:pic>
      <xdr:nvPicPr>
        <xdr:cNvPr id="15" name="Picture 387">
          <a:extLst>
            <a:ext uri="{FF2B5EF4-FFF2-40B4-BE49-F238E27FC236}">
              <a16:creationId xmlns:a16="http://schemas.microsoft.com/office/drawing/2014/main" id="{00000000-0008-0000-0700-00000F000000}"/>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9267825" y="6257924"/>
          <a:ext cx="333375" cy="555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228601</xdr:colOff>
      <xdr:row>15</xdr:row>
      <xdr:rowOff>66675</xdr:rowOff>
    </xdr:from>
    <xdr:to>
      <xdr:col>13</xdr:col>
      <xdr:colOff>678874</xdr:colOff>
      <xdr:row>15</xdr:row>
      <xdr:rowOff>600076</xdr:rowOff>
    </xdr:to>
    <xdr:pic>
      <xdr:nvPicPr>
        <xdr:cNvPr id="16" name="Picture 385">
          <a:extLst>
            <a:ext uri="{FF2B5EF4-FFF2-40B4-BE49-F238E27FC236}">
              <a16:creationId xmlns:a16="http://schemas.microsoft.com/office/drawing/2014/main" id="{00000000-0008-0000-0700-000010000000}"/>
            </a:ext>
          </a:extLst>
        </xdr:cNvPr>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12906376" y="6286500"/>
          <a:ext cx="450273" cy="5334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514350</xdr:colOff>
      <xdr:row>15</xdr:row>
      <xdr:rowOff>38100</xdr:rowOff>
    </xdr:from>
    <xdr:to>
      <xdr:col>11</xdr:col>
      <xdr:colOff>923925</xdr:colOff>
      <xdr:row>15</xdr:row>
      <xdr:rowOff>623207</xdr:rowOff>
    </xdr:to>
    <xdr:pic>
      <xdr:nvPicPr>
        <xdr:cNvPr id="17" name="Imagen 16">
          <a:extLst>
            <a:ext uri="{FF2B5EF4-FFF2-40B4-BE49-F238E27FC236}">
              <a16:creationId xmlns:a16="http://schemas.microsoft.com/office/drawing/2014/main" id="{00000000-0008-0000-0700-000011000000}"/>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0610850" y="6257925"/>
          <a:ext cx="409575" cy="58510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361951</xdr:colOff>
      <xdr:row>15</xdr:row>
      <xdr:rowOff>47626</xdr:rowOff>
    </xdr:from>
    <xdr:to>
      <xdr:col>12</xdr:col>
      <xdr:colOff>895351</xdr:colOff>
      <xdr:row>16</xdr:row>
      <xdr:rowOff>3562</xdr:rowOff>
    </xdr:to>
    <xdr:pic>
      <xdr:nvPicPr>
        <xdr:cNvPr id="18" name="Imagen 17">
          <a:extLst>
            <a:ext uri="{FF2B5EF4-FFF2-40B4-BE49-F238E27FC236}">
              <a16:creationId xmlns:a16="http://schemas.microsoft.com/office/drawing/2014/main" id="{00000000-0008-0000-0700-000012000000}"/>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11811001" y="6267451"/>
          <a:ext cx="533400" cy="6131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333375</xdr:colOff>
      <xdr:row>22</xdr:row>
      <xdr:rowOff>95250</xdr:rowOff>
    </xdr:from>
    <xdr:to>
      <xdr:col>1</xdr:col>
      <xdr:colOff>696996</xdr:colOff>
      <xdr:row>22</xdr:row>
      <xdr:rowOff>400050</xdr:rowOff>
    </xdr:to>
    <xdr:pic>
      <xdr:nvPicPr>
        <xdr:cNvPr id="19" name="Picture 391">
          <a:extLst>
            <a:ext uri="{FF2B5EF4-FFF2-40B4-BE49-F238E27FC236}">
              <a16:creationId xmlns:a16="http://schemas.microsoft.com/office/drawing/2014/main" id="{00000000-0008-0000-0700-000013000000}"/>
            </a:ext>
          </a:extLst>
        </xdr:cNvPr>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1695450" y="10372725"/>
          <a:ext cx="363621"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352426</xdr:colOff>
      <xdr:row>22</xdr:row>
      <xdr:rowOff>47626</xdr:rowOff>
    </xdr:from>
    <xdr:to>
      <xdr:col>2</xdr:col>
      <xdr:colOff>686222</xdr:colOff>
      <xdr:row>22</xdr:row>
      <xdr:rowOff>447676</xdr:rowOff>
    </xdr:to>
    <xdr:pic>
      <xdr:nvPicPr>
        <xdr:cNvPr id="20" name="Picture 392">
          <a:extLst>
            <a:ext uri="{FF2B5EF4-FFF2-40B4-BE49-F238E27FC236}">
              <a16:creationId xmlns:a16="http://schemas.microsoft.com/office/drawing/2014/main" id="{00000000-0008-0000-0700-000014000000}"/>
            </a:ext>
          </a:extLst>
        </xdr:cNvPr>
        <xdr:cNvPicPr>
          <a:picLocks noChangeAspect="1"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2619376" y="10325101"/>
          <a:ext cx="333796" cy="400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266700</xdr:colOff>
      <xdr:row>22</xdr:row>
      <xdr:rowOff>95250</xdr:rowOff>
    </xdr:from>
    <xdr:to>
      <xdr:col>3</xdr:col>
      <xdr:colOff>609600</xdr:colOff>
      <xdr:row>23</xdr:row>
      <xdr:rowOff>3810</xdr:rowOff>
    </xdr:to>
    <xdr:pic>
      <xdr:nvPicPr>
        <xdr:cNvPr id="21" name="Picture 393">
          <a:extLst>
            <a:ext uri="{FF2B5EF4-FFF2-40B4-BE49-F238E27FC236}">
              <a16:creationId xmlns:a16="http://schemas.microsoft.com/office/drawing/2014/main" id="{00000000-0008-0000-0700-000015000000}"/>
            </a:ext>
          </a:extLst>
        </xdr:cNvPr>
        <xdr:cNvPicPr>
          <a:picLocks noChangeAspect="1"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3400425" y="10372725"/>
          <a:ext cx="342900" cy="384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503465</xdr:colOff>
      <xdr:row>22</xdr:row>
      <xdr:rowOff>95250</xdr:rowOff>
    </xdr:from>
    <xdr:to>
      <xdr:col>4</xdr:col>
      <xdr:colOff>732064</xdr:colOff>
      <xdr:row>22</xdr:row>
      <xdr:rowOff>416195</xdr:rowOff>
    </xdr:to>
    <xdr:pic>
      <xdr:nvPicPr>
        <xdr:cNvPr id="22" name="Picture 394">
          <a:extLst>
            <a:ext uri="{FF2B5EF4-FFF2-40B4-BE49-F238E27FC236}">
              <a16:creationId xmlns:a16="http://schemas.microsoft.com/office/drawing/2014/main" id="{00000000-0008-0000-0700-000016000000}"/>
            </a:ext>
          </a:extLst>
        </xdr:cNvPr>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4694465" y="10404021"/>
          <a:ext cx="228599" cy="3209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361951</xdr:colOff>
      <xdr:row>22</xdr:row>
      <xdr:rowOff>85726</xdr:rowOff>
    </xdr:from>
    <xdr:to>
      <xdr:col>5</xdr:col>
      <xdr:colOff>685801</xdr:colOff>
      <xdr:row>22</xdr:row>
      <xdr:rowOff>790576</xdr:rowOff>
    </xdr:to>
    <xdr:pic>
      <xdr:nvPicPr>
        <xdr:cNvPr id="23" name="Picture 395">
          <a:extLst>
            <a:ext uri="{FF2B5EF4-FFF2-40B4-BE49-F238E27FC236}">
              <a16:creationId xmlns:a16="http://schemas.microsoft.com/office/drawing/2014/main" id="{00000000-0008-0000-0700-000017000000}"/>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5019676" y="10363201"/>
          <a:ext cx="323850" cy="390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209550</xdr:colOff>
      <xdr:row>22</xdr:row>
      <xdr:rowOff>57150</xdr:rowOff>
    </xdr:from>
    <xdr:to>
      <xdr:col>6</xdr:col>
      <xdr:colOff>485775</xdr:colOff>
      <xdr:row>22</xdr:row>
      <xdr:rowOff>455543</xdr:rowOff>
    </xdr:to>
    <xdr:pic>
      <xdr:nvPicPr>
        <xdr:cNvPr id="24" name="Picture 390">
          <a:extLst>
            <a:ext uri="{FF2B5EF4-FFF2-40B4-BE49-F238E27FC236}">
              <a16:creationId xmlns:a16="http://schemas.microsoft.com/office/drawing/2014/main" id="{00000000-0008-0000-0700-000018000000}"/>
            </a:ext>
          </a:extLst>
        </xdr:cNvPr>
        <xdr:cNvPicPr>
          <a:picLocks noChangeAspect="1" noChangeArrowheads="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5819775" y="10334625"/>
          <a:ext cx="276225" cy="3983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38100</xdr:colOff>
      <xdr:row>22</xdr:row>
      <xdr:rowOff>76200</xdr:rowOff>
    </xdr:from>
    <xdr:to>
      <xdr:col>10</xdr:col>
      <xdr:colOff>238125</xdr:colOff>
      <xdr:row>22</xdr:row>
      <xdr:rowOff>456893</xdr:rowOff>
    </xdr:to>
    <xdr:pic>
      <xdr:nvPicPr>
        <xdr:cNvPr id="25" name="Picture 397">
          <a:extLst>
            <a:ext uri="{FF2B5EF4-FFF2-40B4-BE49-F238E27FC236}">
              <a16:creationId xmlns:a16="http://schemas.microsoft.com/office/drawing/2014/main" id="{00000000-0008-0000-0700-000019000000}"/>
            </a:ext>
          </a:extLst>
        </xdr:cNvPr>
        <xdr:cNvPicPr>
          <a:picLocks noChangeAspect="1" noChangeArrowheads="1"/>
        </xdr:cNvPicPr>
      </xdr:nvPicPr>
      <xdr:blipFill>
        <a:blip xmlns:r="http://schemas.openxmlformats.org/officeDocument/2006/relationships" r:embed="rId24" cstate="print">
          <a:extLst>
            <a:ext uri="{28A0092B-C50C-407E-A947-70E740481C1C}">
              <a14:useLocalDpi xmlns:a14="http://schemas.microsoft.com/office/drawing/2010/main" val="0"/>
            </a:ext>
          </a:extLst>
        </a:blip>
        <a:srcRect/>
        <a:stretch>
          <a:fillRect/>
        </a:stretch>
      </xdr:blipFill>
      <xdr:spPr bwMode="auto">
        <a:xfrm>
          <a:off x="8896350" y="10353675"/>
          <a:ext cx="200025" cy="3806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438150</xdr:colOff>
      <xdr:row>22</xdr:row>
      <xdr:rowOff>38100</xdr:rowOff>
    </xdr:from>
    <xdr:to>
      <xdr:col>11</xdr:col>
      <xdr:colOff>942975</xdr:colOff>
      <xdr:row>22</xdr:row>
      <xdr:rowOff>453025</xdr:rowOff>
    </xdr:to>
    <xdr:pic>
      <xdr:nvPicPr>
        <xdr:cNvPr id="26" name="Picture 398">
          <a:extLst>
            <a:ext uri="{FF2B5EF4-FFF2-40B4-BE49-F238E27FC236}">
              <a16:creationId xmlns:a16="http://schemas.microsoft.com/office/drawing/2014/main" id="{00000000-0008-0000-0700-00001A000000}"/>
            </a:ext>
          </a:extLst>
        </xdr:cNvPr>
        <xdr:cNvPicPr>
          <a:picLocks noChangeAspect="1" noChangeArrowheads="1"/>
        </xdr:cNvPicPr>
      </xdr:nvPicPr>
      <xdr:blipFill>
        <a:blip xmlns:r="http://schemas.openxmlformats.org/officeDocument/2006/relationships" r:embed="rId25" cstate="print">
          <a:extLst>
            <a:ext uri="{28A0092B-C50C-407E-A947-70E740481C1C}">
              <a14:useLocalDpi xmlns:a14="http://schemas.microsoft.com/office/drawing/2010/main" val="0"/>
            </a:ext>
          </a:extLst>
        </a:blip>
        <a:srcRect/>
        <a:stretch>
          <a:fillRect/>
        </a:stretch>
      </xdr:blipFill>
      <xdr:spPr bwMode="auto">
        <a:xfrm>
          <a:off x="10534650" y="10315575"/>
          <a:ext cx="504825" cy="414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504825</xdr:colOff>
      <xdr:row>22</xdr:row>
      <xdr:rowOff>38100</xdr:rowOff>
    </xdr:from>
    <xdr:to>
      <xdr:col>12</xdr:col>
      <xdr:colOff>733425</xdr:colOff>
      <xdr:row>22</xdr:row>
      <xdr:rowOff>448235</xdr:rowOff>
    </xdr:to>
    <xdr:pic>
      <xdr:nvPicPr>
        <xdr:cNvPr id="27" name="Picture 396">
          <a:extLst>
            <a:ext uri="{FF2B5EF4-FFF2-40B4-BE49-F238E27FC236}">
              <a16:creationId xmlns:a16="http://schemas.microsoft.com/office/drawing/2014/main" id="{00000000-0008-0000-0700-00001B000000}"/>
            </a:ext>
          </a:extLst>
        </xdr:cNvPr>
        <xdr:cNvPicPr>
          <a:picLocks noChangeAspect="1" noChangeArrowheads="1"/>
        </xdr:cNvPicPr>
      </xdr:nvPicPr>
      <xdr:blipFill>
        <a:blip xmlns:r="http://schemas.openxmlformats.org/officeDocument/2006/relationships" r:embed="rId26" cstate="print">
          <a:extLst>
            <a:ext uri="{28A0092B-C50C-407E-A947-70E740481C1C}">
              <a14:useLocalDpi xmlns:a14="http://schemas.microsoft.com/office/drawing/2010/main" val="0"/>
            </a:ext>
          </a:extLst>
        </a:blip>
        <a:srcRect/>
        <a:stretch>
          <a:fillRect/>
        </a:stretch>
      </xdr:blipFill>
      <xdr:spPr bwMode="auto">
        <a:xfrm>
          <a:off x="11953875" y="10315575"/>
          <a:ext cx="228600" cy="4101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352425</xdr:colOff>
      <xdr:row>30</xdr:row>
      <xdr:rowOff>21772</xdr:rowOff>
    </xdr:from>
    <xdr:to>
      <xdr:col>1</xdr:col>
      <xdr:colOff>609600</xdr:colOff>
      <xdr:row>30</xdr:row>
      <xdr:rowOff>514037</xdr:rowOff>
    </xdr:to>
    <xdr:pic>
      <xdr:nvPicPr>
        <xdr:cNvPr id="28" name="Picture 400">
          <a:extLst>
            <a:ext uri="{FF2B5EF4-FFF2-40B4-BE49-F238E27FC236}">
              <a16:creationId xmlns:a16="http://schemas.microsoft.com/office/drawing/2014/main" id="{00000000-0008-0000-0700-00001C000000}"/>
            </a:ext>
          </a:extLst>
        </xdr:cNvPr>
        <xdr:cNvPicPr>
          <a:picLocks noChangeAspect="1" noChangeArrowheads="1"/>
        </xdr:cNvPicPr>
      </xdr:nvPicPr>
      <xdr:blipFill>
        <a:blip xmlns:r="http://schemas.openxmlformats.org/officeDocument/2006/relationships" r:embed="rId27" cstate="print">
          <a:extLst>
            <a:ext uri="{28A0092B-C50C-407E-A947-70E740481C1C}">
              <a14:useLocalDpi xmlns:a14="http://schemas.microsoft.com/office/drawing/2010/main" val="0"/>
            </a:ext>
          </a:extLst>
        </a:blip>
        <a:srcRect/>
        <a:stretch>
          <a:fillRect/>
        </a:stretch>
      </xdr:blipFill>
      <xdr:spPr bwMode="auto">
        <a:xfrm>
          <a:off x="1941739" y="13988143"/>
          <a:ext cx="257175" cy="4922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219075</xdr:colOff>
      <xdr:row>30</xdr:row>
      <xdr:rowOff>38100</xdr:rowOff>
    </xdr:from>
    <xdr:to>
      <xdr:col>2</xdr:col>
      <xdr:colOff>514350</xdr:colOff>
      <xdr:row>30</xdr:row>
      <xdr:rowOff>536041</xdr:rowOff>
    </xdr:to>
    <xdr:pic>
      <xdr:nvPicPr>
        <xdr:cNvPr id="29" name="Picture 401">
          <a:extLst>
            <a:ext uri="{FF2B5EF4-FFF2-40B4-BE49-F238E27FC236}">
              <a16:creationId xmlns:a16="http://schemas.microsoft.com/office/drawing/2014/main" id="{00000000-0008-0000-0700-00001D000000}"/>
            </a:ext>
          </a:extLst>
        </xdr:cNvPr>
        <xdr:cNvPicPr>
          <a:picLocks noChangeAspect="1" noChangeArrowheads="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2486025" y="13992225"/>
          <a:ext cx="295275" cy="4979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16329</xdr:colOff>
      <xdr:row>30</xdr:row>
      <xdr:rowOff>31297</xdr:rowOff>
    </xdr:from>
    <xdr:to>
      <xdr:col>4</xdr:col>
      <xdr:colOff>257175</xdr:colOff>
      <xdr:row>30</xdr:row>
      <xdr:rowOff>535634</xdr:rowOff>
    </xdr:to>
    <xdr:pic>
      <xdr:nvPicPr>
        <xdr:cNvPr id="30" name="Picture 402">
          <a:extLst>
            <a:ext uri="{FF2B5EF4-FFF2-40B4-BE49-F238E27FC236}">
              <a16:creationId xmlns:a16="http://schemas.microsoft.com/office/drawing/2014/main" id="{00000000-0008-0000-0700-00001E000000}"/>
            </a:ext>
          </a:extLst>
        </xdr:cNvPr>
        <xdr:cNvPicPr>
          <a:picLocks noChangeAspect="1" noChangeArrowheads="1"/>
        </xdr:cNvPicPr>
      </xdr:nvPicPr>
      <xdr:blipFill>
        <a:blip xmlns:r="http://schemas.openxmlformats.org/officeDocument/2006/relationships" r:embed="rId29" cstate="print">
          <a:extLst>
            <a:ext uri="{28A0092B-C50C-407E-A947-70E740481C1C}">
              <a14:useLocalDpi xmlns:a14="http://schemas.microsoft.com/office/drawing/2010/main" val="0"/>
            </a:ext>
          </a:extLst>
        </a:blip>
        <a:srcRect/>
        <a:stretch>
          <a:fillRect/>
        </a:stretch>
      </xdr:blipFill>
      <xdr:spPr bwMode="auto">
        <a:xfrm>
          <a:off x="4207329" y="13997668"/>
          <a:ext cx="240846" cy="50433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314325</xdr:colOff>
      <xdr:row>30</xdr:row>
      <xdr:rowOff>66675</xdr:rowOff>
    </xdr:from>
    <xdr:to>
      <xdr:col>5</xdr:col>
      <xdr:colOff>552450</xdr:colOff>
      <xdr:row>30</xdr:row>
      <xdr:rowOff>530053</xdr:rowOff>
    </xdr:to>
    <xdr:pic>
      <xdr:nvPicPr>
        <xdr:cNvPr id="31" name="Picture 403">
          <a:extLst>
            <a:ext uri="{FF2B5EF4-FFF2-40B4-BE49-F238E27FC236}">
              <a16:creationId xmlns:a16="http://schemas.microsoft.com/office/drawing/2014/main" id="{00000000-0008-0000-0700-00001F000000}"/>
            </a:ext>
          </a:extLst>
        </xdr:cNvPr>
        <xdr:cNvPicPr>
          <a:picLocks noChangeAspect="1" noChangeArrowheads="1"/>
        </xdr:cNvPicPr>
      </xdr:nvPicPr>
      <xdr:blipFill>
        <a:blip xmlns:r="http://schemas.openxmlformats.org/officeDocument/2006/relationships" r:embed="rId30" cstate="print">
          <a:extLst>
            <a:ext uri="{28A0092B-C50C-407E-A947-70E740481C1C}">
              <a14:useLocalDpi xmlns:a14="http://schemas.microsoft.com/office/drawing/2010/main" val="0"/>
            </a:ext>
          </a:extLst>
        </a:blip>
        <a:srcRect/>
        <a:stretch>
          <a:fillRect/>
        </a:stretch>
      </xdr:blipFill>
      <xdr:spPr bwMode="auto">
        <a:xfrm>
          <a:off x="4972050" y="14020800"/>
          <a:ext cx="238125" cy="4633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238126</xdr:colOff>
      <xdr:row>30</xdr:row>
      <xdr:rowOff>38101</xdr:rowOff>
    </xdr:from>
    <xdr:to>
      <xdr:col>6</xdr:col>
      <xdr:colOff>561976</xdr:colOff>
      <xdr:row>30</xdr:row>
      <xdr:rowOff>533012</xdr:rowOff>
    </xdr:to>
    <xdr:pic>
      <xdr:nvPicPr>
        <xdr:cNvPr id="32" name="Picture 404">
          <a:extLst>
            <a:ext uri="{FF2B5EF4-FFF2-40B4-BE49-F238E27FC236}">
              <a16:creationId xmlns:a16="http://schemas.microsoft.com/office/drawing/2014/main" id="{00000000-0008-0000-0700-000020000000}"/>
            </a:ext>
          </a:extLst>
        </xdr:cNvPr>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5848351" y="13992226"/>
          <a:ext cx="323850" cy="4949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219076</xdr:colOff>
      <xdr:row>30</xdr:row>
      <xdr:rowOff>9527</xdr:rowOff>
    </xdr:from>
    <xdr:to>
      <xdr:col>9</xdr:col>
      <xdr:colOff>533400</xdr:colOff>
      <xdr:row>30</xdr:row>
      <xdr:rowOff>501156</xdr:rowOff>
    </xdr:to>
    <xdr:pic>
      <xdr:nvPicPr>
        <xdr:cNvPr id="33" name="Picture 405">
          <a:extLst>
            <a:ext uri="{FF2B5EF4-FFF2-40B4-BE49-F238E27FC236}">
              <a16:creationId xmlns:a16="http://schemas.microsoft.com/office/drawing/2014/main" id="{00000000-0008-0000-0700-000021000000}"/>
            </a:ext>
          </a:extLst>
        </xdr:cNvPr>
        <xdr:cNvPicPr>
          <a:picLocks noChangeAspect="1" noChangeArrowheads="1"/>
        </xdr:cNvPicPr>
      </xdr:nvPicPr>
      <xdr:blipFill>
        <a:blip xmlns:r="http://schemas.openxmlformats.org/officeDocument/2006/relationships" r:embed="rId32" cstate="print">
          <a:extLst>
            <a:ext uri="{28A0092B-C50C-407E-A947-70E740481C1C}">
              <a14:useLocalDpi xmlns:a14="http://schemas.microsoft.com/office/drawing/2010/main" val="0"/>
            </a:ext>
          </a:extLst>
        </a:blip>
        <a:srcRect/>
        <a:stretch>
          <a:fillRect/>
        </a:stretch>
      </xdr:blipFill>
      <xdr:spPr bwMode="auto">
        <a:xfrm>
          <a:off x="8315326" y="13963652"/>
          <a:ext cx="314324" cy="4916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295275</xdr:colOff>
      <xdr:row>30</xdr:row>
      <xdr:rowOff>57151</xdr:rowOff>
    </xdr:from>
    <xdr:to>
      <xdr:col>10</xdr:col>
      <xdr:colOff>695325</xdr:colOff>
      <xdr:row>31</xdr:row>
      <xdr:rowOff>1725</xdr:rowOff>
    </xdr:to>
    <xdr:pic>
      <xdr:nvPicPr>
        <xdr:cNvPr id="34" name="Picture 406">
          <a:extLst>
            <a:ext uri="{FF2B5EF4-FFF2-40B4-BE49-F238E27FC236}">
              <a16:creationId xmlns:a16="http://schemas.microsoft.com/office/drawing/2014/main" id="{00000000-0008-0000-0700-000022000000}"/>
            </a:ext>
          </a:extLst>
        </xdr:cNvPr>
        <xdr:cNvPicPr>
          <a:picLocks noChangeAspect="1" noChangeArrowheads="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a:off x="9153525" y="14011276"/>
          <a:ext cx="400050" cy="4874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342900</xdr:colOff>
      <xdr:row>30</xdr:row>
      <xdr:rowOff>28575</xdr:rowOff>
    </xdr:from>
    <xdr:to>
      <xdr:col>11</xdr:col>
      <xdr:colOff>714375</xdr:colOff>
      <xdr:row>30</xdr:row>
      <xdr:rowOff>514308</xdr:rowOff>
    </xdr:to>
    <xdr:pic>
      <xdr:nvPicPr>
        <xdr:cNvPr id="35" name="Picture 407">
          <a:extLst>
            <a:ext uri="{FF2B5EF4-FFF2-40B4-BE49-F238E27FC236}">
              <a16:creationId xmlns:a16="http://schemas.microsoft.com/office/drawing/2014/main" id="{00000000-0008-0000-0700-000023000000}"/>
            </a:ext>
          </a:extLst>
        </xdr:cNvPr>
        <xdr:cNvPicPr>
          <a:picLocks noChangeAspect="1" noChangeArrowheads="1"/>
        </xdr:cNvPicPr>
      </xdr:nvPicPr>
      <xdr:blipFill>
        <a:blip xmlns:r="http://schemas.openxmlformats.org/officeDocument/2006/relationships" r:embed="rId34" cstate="print">
          <a:extLst>
            <a:ext uri="{28A0092B-C50C-407E-A947-70E740481C1C}">
              <a14:useLocalDpi xmlns:a14="http://schemas.microsoft.com/office/drawing/2010/main" val="0"/>
            </a:ext>
          </a:extLst>
        </a:blip>
        <a:srcRect/>
        <a:stretch>
          <a:fillRect/>
        </a:stretch>
      </xdr:blipFill>
      <xdr:spPr bwMode="auto">
        <a:xfrm>
          <a:off x="10439400" y="13982700"/>
          <a:ext cx="371475" cy="4857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476250</xdr:colOff>
      <xdr:row>30</xdr:row>
      <xdr:rowOff>19051</xdr:rowOff>
    </xdr:from>
    <xdr:to>
      <xdr:col>12</xdr:col>
      <xdr:colOff>723900</xdr:colOff>
      <xdr:row>30</xdr:row>
      <xdr:rowOff>519611</xdr:rowOff>
    </xdr:to>
    <xdr:pic>
      <xdr:nvPicPr>
        <xdr:cNvPr id="36" name="Picture 408">
          <a:extLst>
            <a:ext uri="{FF2B5EF4-FFF2-40B4-BE49-F238E27FC236}">
              <a16:creationId xmlns:a16="http://schemas.microsoft.com/office/drawing/2014/main" id="{00000000-0008-0000-0700-000024000000}"/>
            </a:ext>
          </a:extLst>
        </xdr:cNvPr>
        <xdr:cNvPicPr>
          <a:picLocks noChangeAspect="1" noChangeArrowheads="1"/>
        </xdr:cNvPicPr>
      </xdr:nvPicPr>
      <xdr:blipFill>
        <a:blip xmlns:r="http://schemas.openxmlformats.org/officeDocument/2006/relationships" r:embed="rId35" cstate="print">
          <a:extLst>
            <a:ext uri="{28A0092B-C50C-407E-A947-70E740481C1C}">
              <a14:useLocalDpi xmlns:a14="http://schemas.microsoft.com/office/drawing/2010/main" val="0"/>
            </a:ext>
          </a:extLst>
        </a:blip>
        <a:srcRect/>
        <a:stretch>
          <a:fillRect/>
        </a:stretch>
      </xdr:blipFill>
      <xdr:spPr bwMode="auto">
        <a:xfrm>
          <a:off x="11925300" y="13973176"/>
          <a:ext cx="247650" cy="5005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381001</xdr:colOff>
      <xdr:row>30</xdr:row>
      <xdr:rowOff>19051</xdr:rowOff>
    </xdr:from>
    <xdr:to>
      <xdr:col>13</xdr:col>
      <xdr:colOff>666750</xdr:colOff>
      <xdr:row>30</xdr:row>
      <xdr:rowOff>525623</xdr:rowOff>
    </xdr:to>
    <xdr:pic>
      <xdr:nvPicPr>
        <xdr:cNvPr id="37" name="Picture 399">
          <a:extLst>
            <a:ext uri="{FF2B5EF4-FFF2-40B4-BE49-F238E27FC236}">
              <a16:creationId xmlns:a16="http://schemas.microsoft.com/office/drawing/2014/main" id="{00000000-0008-0000-0700-000025000000}"/>
            </a:ext>
          </a:extLst>
        </xdr:cNvPr>
        <xdr:cNvPicPr>
          <a:picLocks noChangeAspect="1" noChangeArrowheads="1"/>
        </xdr:cNvPicPr>
      </xdr:nvPicPr>
      <xdr:blipFill>
        <a:blip xmlns:r="http://schemas.openxmlformats.org/officeDocument/2006/relationships" r:embed="rId36" cstate="print">
          <a:extLst>
            <a:ext uri="{28A0092B-C50C-407E-A947-70E740481C1C}">
              <a14:useLocalDpi xmlns:a14="http://schemas.microsoft.com/office/drawing/2010/main" val="0"/>
            </a:ext>
          </a:extLst>
        </a:blip>
        <a:srcRect/>
        <a:stretch>
          <a:fillRect/>
        </a:stretch>
      </xdr:blipFill>
      <xdr:spPr bwMode="auto">
        <a:xfrm>
          <a:off x="13058776" y="13973176"/>
          <a:ext cx="285749" cy="5065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353786</xdr:colOff>
      <xdr:row>39</xdr:row>
      <xdr:rowOff>217714</xdr:rowOff>
    </xdr:from>
    <xdr:to>
      <xdr:col>4</xdr:col>
      <xdr:colOff>412813</xdr:colOff>
      <xdr:row>39</xdr:row>
      <xdr:rowOff>3578678</xdr:rowOff>
    </xdr:to>
    <xdr:pic>
      <xdr:nvPicPr>
        <xdr:cNvPr id="38" name="Imagen 37">
          <a:extLst>
            <a:ext uri="{FF2B5EF4-FFF2-40B4-BE49-F238E27FC236}">
              <a16:creationId xmlns:a16="http://schemas.microsoft.com/office/drawing/2014/main" id="{54A872B6-701E-4126-9F86-4ADEE8633554}"/>
            </a:ext>
          </a:extLst>
        </xdr:cNvPr>
        <xdr:cNvPicPr>
          <a:picLocks noChangeAspect="1"/>
        </xdr:cNvPicPr>
      </xdr:nvPicPr>
      <xdr:blipFill rotWithShape="1">
        <a:blip xmlns:r="http://schemas.openxmlformats.org/officeDocument/2006/relationships" r:embed="rId37"/>
        <a:srcRect l="37863" t="25487" r="39127" b="21680"/>
        <a:stretch/>
      </xdr:blipFill>
      <xdr:spPr>
        <a:xfrm>
          <a:off x="1905000" y="18083893"/>
          <a:ext cx="2603563" cy="3360964"/>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1</xdr:col>
      <xdr:colOff>239485</xdr:colOff>
      <xdr:row>9</xdr:row>
      <xdr:rowOff>93889</xdr:rowOff>
    </xdr:from>
    <xdr:to>
      <xdr:col>1</xdr:col>
      <xdr:colOff>591910</xdr:colOff>
      <xdr:row>10</xdr:row>
      <xdr:rowOff>26364</xdr:rowOff>
    </xdr:to>
    <xdr:pic>
      <xdr:nvPicPr>
        <xdr:cNvPr id="2" name="Picture 376">
          <a:extLst>
            <a:ext uri="{FF2B5EF4-FFF2-40B4-BE49-F238E27FC236}">
              <a16:creationId xmlns:a16="http://schemas.microsoft.com/office/drawing/2014/main" id="{00000000-0008-0000-08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22664" y="2924175"/>
          <a:ext cx="352425" cy="5175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209550</xdr:colOff>
      <xdr:row>9</xdr:row>
      <xdr:rowOff>38100</xdr:rowOff>
    </xdr:from>
    <xdr:to>
      <xdr:col>2</xdr:col>
      <xdr:colOff>612322</xdr:colOff>
      <xdr:row>10</xdr:row>
      <xdr:rowOff>18207</xdr:rowOff>
    </xdr:to>
    <xdr:pic>
      <xdr:nvPicPr>
        <xdr:cNvPr id="3" name="Picture 377">
          <a:extLst>
            <a:ext uri="{FF2B5EF4-FFF2-40B4-BE49-F238E27FC236}">
              <a16:creationId xmlns:a16="http://schemas.microsoft.com/office/drawing/2014/main" id="{00000000-0008-0000-08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604407" y="2868386"/>
          <a:ext cx="402772" cy="5652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190499</xdr:colOff>
      <xdr:row>9</xdr:row>
      <xdr:rowOff>38100</xdr:rowOff>
    </xdr:from>
    <xdr:to>
      <xdr:col>3</xdr:col>
      <xdr:colOff>585106</xdr:colOff>
      <xdr:row>10</xdr:row>
      <xdr:rowOff>91278</xdr:rowOff>
    </xdr:to>
    <xdr:pic>
      <xdr:nvPicPr>
        <xdr:cNvPr id="4" name="Picture 378">
          <a:extLst>
            <a:ext uri="{FF2B5EF4-FFF2-40B4-BE49-F238E27FC236}">
              <a16:creationId xmlns:a16="http://schemas.microsoft.com/office/drawing/2014/main" id="{00000000-0008-0000-0800-000004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456213" y="2868386"/>
          <a:ext cx="394607" cy="6382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247651</xdr:colOff>
      <xdr:row>9</xdr:row>
      <xdr:rowOff>57151</xdr:rowOff>
    </xdr:from>
    <xdr:to>
      <xdr:col>4</xdr:col>
      <xdr:colOff>490502</xdr:colOff>
      <xdr:row>9</xdr:row>
      <xdr:rowOff>435429</xdr:rowOff>
    </xdr:to>
    <xdr:pic>
      <xdr:nvPicPr>
        <xdr:cNvPr id="5" name="Picture 379">
          <a:extLst>
            <a:ext uri="{FF2B5EF4-FFF2-40B4-BE49-F238E27FC236}">
              <a16:creationId xmlns:a16="http://schemas.microsoft.com/office/drawing/2014/main" id="{00000000-0008-0000-0800-00000500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4275365" y="2887437"/>
          <a:ext cx="242851" cy="3782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352425</xdr:colOff>
      <xdr:row>9</xdr:row>
      <xdr:rowOff>57150</xdr:rowOff>
    </xdr:from>
    <xdr:to>
      <xdr:col>5</xdr:col>
      <xdr:colOff>666750</xdr:colOff>
      <xdr:row>9</xdr:row>
      <xdr:rowOff>546429</xdr:rowOff>
    </xdr:to>
    <xdr:pic>
      <xdr:nvPicPr>
        <xdr:cNvPr id="6" name="Picture 380">
          <a:extLst>
            <a:ext uri="{FF2B5EF4-FFF2-40B4-BE49-F238E27FC236}">
              <a16:creationId xmlns:a16="http://schemas.microsoft.com/office/drawing/2014/main" id="{00000000-0008-0000-0800-00000600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5142139" y="2887436"/>
          <a:ext cx="314325" cy="48927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657225</xdr:colOff>
      <xdr:row>9</xdr:row>
      <xdr:rowOff>19050</xdr:rowOff>
    </xdr:from>
    <xdr:to>
      <xdr:col>10</xdr:col>
      <xdr:colOff>122464</xdr:colOff>
      <xdr:row>10</xdr:row>
      <xdr:rowOff>20563</xdr:rowOff>
    </xdr:to>
    <xdr:pic>
      <xdr:nvPicPr>
        <xdr:cNvPr id="7" name="Picture 375">
          <a:extLst>
            <a:ext uri="{FF2B5EF4-FFF2-40B4-BE49-F238E27FC236}">
              <a16:creationId xmlns:a16="http://schemas.microsoft.com/office/drawing/2014/main" id="{00000000-0008-0000-0800-000007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8889546" y="2849336"/>
          <a:ext cx="227239" cy="586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304801</xdr:colOff>
      <xdr:row>9</xdr:row>
      <xdr:rowOff>28577</xdr:rowOff>
    </xdr:from>
    <xdr:to>
      <xdr:col>11</xdr:col>
      <xdr:colOff>517073</xdr:colOff>
      <xdr:row>9</xdr:row>
      <xdr:rowOff>569927</xdr:rowOff>
    </xdr:to>
    <xdr:pic>
      <xdr:nvPicPr>
        <xdr:cNvPr id="8" name="Picture 374">
          <a:extLst>
            <a:ext uri="{FF2B5EF4-FFF2-40B4-BE49-F238E27FC236}">
              <a16:creationId xmlns:a16="http://schemas.microsoft.com/office/drawing/2014/main" id="{00000000-0008-0000-0800-0000080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10537372" y="2858863"/>
          <a:ext cx="212272" cy="541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152401</xdr:colOff>
      <xdr:row>9</xdr:row>
      <xdr:rowOff>38100</xdr:rowOff>
    </xdr:from>
    <xdr:to>
      <xdr:col>12</xdr:col>
      <xdr:colOff>381001</xdr:colOff>
      <xdr:row>9</xdr:row>
      <xdr:rowOff>575719</xdr:rowOff>
    </xdr:to>
    <xdr:pic>
      <xdr:nvPicPr>
        <xdr:cNvPr id="9" name="Picture 373">
          <a:extLst>
            <a:ext uri="{FF2B5EF4-FFF2-40B4-BE49-F238E27FC236}">
              <a16:creationId xmlns:a16="http://schemas.microsoft.com/office/drawing/2014/main" id="{00000000-0008-0000-0800-000009000000}"/>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11601451" y="2857500"/>
          <a:ext cx="228600" cy="5376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400050</xdr:colOff>
      <xdr:row>15</xdr:row>
      <xdr:rowOff>95250</xdr:rowOff>
    </xdr:from>
    <xdr:to>
      <xdr:col>1</xdr:col>
      <xdr:colOff>714375</xdr:colOff>
      <xdr:row>16</xdr:row>
      <xdr:rowOff>0</xdr:rowOff>
    </xdr:to>
    <xdr:pic>
      <xdr:nvPicPr>
        <xdr:cNvPr id="10" name="Picture 382">
          <a:extLst>
            <a:ext uri="{FF2B5EF4-FFF2-40B4-BE49-F238E27FC236}">
              <a16:creationId xmlns:a16="http://schemas.microsoft.com/office/drawing/2014/main" id="{00000000-0008-0000-0800-00000A0000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1762125" y="6315075"/>
          <a:ext cx="314325" cy="5619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257175</xdr:colOff>
      <xdr:row>15</xdr:row>
      <xdr:rowOff>123826</xdr:rowOff>
    </xdr:from>
    <xdr:to>
      <xdr:col>4</xdr:col>
      <xdr:colOff>624709</xdr:colOff>
      <xdr:row>16</xdr:row>
      <xdr:rowOff>0</xdr:rowOff>
    </xdr:to>
    <xdr:pic>
      <xdr:nvPicPr>
        <xdr:cNvPr id="11" name="Picture 384">
          <a:extLst>
            <a:ext uri="{FF2B5EF4-FFF2-40B4-BE49-F238E27FC236}">
              <a16:creationId xmlns:a16="http://schemas.microsoft.com/office/drawing/2014/main" id="{00000000-0008-0000-0800-00000B00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4152900" y="6343651"/>
          <a:ext cx="367534"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400050</xdr:colOff>
      <xdr:row>15</xdr:row>
      <xdr:rowOff>104775</xdr:rowOff>
    </xdr:from>
    <xdr:to>
      <xdr:col>5</xdr:col>
      <xdr:colOff>790575</xdr:colOff>
      <xdr:row>16</xdr:row>
      <xdr:rowOff>0</xdr:rowOff>
    </xdr:to>
    <xdr:pic>
      <xdr:nvPicPr>
        <xdr:cNvPr id="12" name="Picture 381">
          <a:extLst>
            <a:ext uri="{FF2B5EF4-FFF2-40B4-BE49-F238E27FC236}">
              <a16:creationId xmlns:a16="http://schemas.microsoft.com/office/drawing/2014/main" id="{00000000-0008-0000-0800-00000C000000}"/>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5057775" y="6324600"/>
          <a:ext cx="390525"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485775</xdr:colOff>
      <xdr:row>15</xdr:row>
      <xdr:rowOff>57151</xdr:rowOff>
    </xdr:from>
    <xdr:to>
      <xdr:col>3</xdr:col>
      <xdr:colOff>200025</xdr:colOff>
      <xdr:row>16</xdr:row>
      <xdr:rowOff>160</xdr:rowOff>
    </xdr:to>
    <xdr:pic>
      <xdr:nvPicPr>
        <xdr:cNvPr id="13" name="Imagen 12">
          <a:extLst>
            <a:ext uri="{FF2B5EF4-FFF2-40B4-BE49-F238E27FC236}">
              <a16:creationId xmlns:a16="http://schemas.microsoft.com/office/drawing/2014/main" id="{00000000-0008-0000-0800-00000D000000}"/>
            </a:ext>
          </a:extLst>
        </xdr:cNvPr>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2752725" y="6276976"/>
          <a:ext cx="581025" cy="5949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152401</xdr:colOff>
      <xdr:row>15</xdr:row>
      <xdr:rowOff>38100</xdr:rowOff>
    </xdr:from>
    <xdr:to>
      <xdr:col>9</xdr:col>
      <xdr:colOff>533401</xdr:colOff>
      <xdr:row>15</xdr:row>
      <xdr:rowOff>606005</xdr:rowOff>
    </xdr:to>
    <xdr:pic>
      <xdr:nvPicPr>
        <xdr:cNvPr id="14" name="Picture 386">
          <a:extLst>
            <a:ext uri="{FF2B5EF4-FFF2-40B4-BE49-F238E27FC236}">
              <a16:creationId xmlns:a16="http://schemas.microsoft.com/office/drawing/2014/main" id="{00000000-0008-0000-0800-00000E0000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8248651" y="6257925"/>
          <a:ext cx="381000" cy="5679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409575</xdr:colOff>
      <xdr:row>15</xdr:row>
      <xdr:rowOff>38099</xdr:rowOff>
    </xdr:from>
    <xdr:to>
      <xdr:col>10</xdr:col>
      <xdr:colOff>742950</xdr:colOff>
      <xdr:row>15</xdr:row>
      <xdr:rowOff>593724</xdr:rowOff>
    </xdr:to>
    <xdr:pic>
      <xdr:nvPicPr>
        <xdr:cNvPr id="15" name="Picture 387">
          <a:extLst>
            <a:ext uri="{FF2B5EF4-FFF2-40B4-BE49-F238E27FC236}">
              <a16:creationId xmlns:a16="http://schemas.microsoft.com/office/drawing/2014/main" id="{00000000-0008-0000-0800-00000F000000}"/>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9267825" y="6257924"/>
          <a:ext cx="333375" cy="555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228601</xdr:colOff>
      <xdr:row>15</xdr:row>
      <xdr:rowOff>66675</xdr:rowOff>
    </xdr:from>
    <xdr:to>
      <xdr:col>13</xdr:col>
      <xdr:colOff>678874</xdr:colOff>
      <xdr:row>15</xdr:row>
      <xdr:rowOff>600076</xdr:rowOff>
    </xdr:to>
    <xdr:pic>
      <xdr:nvPicPr>
        <xdr:cNvPr id="16" name="Picture 385">
          <a:extLst>
            <a:ext uri="{FF2B5EF4-FFF2-40B4-BE49-F238E27FC236}">
              <a16:creationId xmlns:a16="http://schemas.microsoft.com/office/drawing/2014/main" id="{00000000-0008-0000-0800-000010000000}"/>
            </a:ext>
          </a:extLst>
        </xdr:cNvPr>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12906376" y="6286500"/>
          <a:ext cx="450273" cy="5334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514350</xdr:colOff>
      <xdr:row>15</xdr:row>
      <xdr:rowOff>38100</xdr:rowOff>
    </xdr:from>
    <xdr:to>
      <xdr:col>11</xdr:col>
      <xdr:colOff>923925</xdr:colOff>
      <xdr:row>15</xdr:row>
      <xdr:rowOff>623207</xdr:rowOff>
    </xdr:to>
    <xdr:pic>
      <xdr:nvPicPr>
        <xdr:cNvPr id="17" name="Imagen 16">
          <a:extLst>
            <a:ext uri="{FF2B5EF4-FFF2-40B4-BE49-F238E27FC236}">
              <a16:creationId xmlns:a16="http://schemas.microsoft.com/office/drawing/2014/main" id="{00000000-0008-0000-0800-000011000000}"/>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0610850" y="6257925"/>
          <a:ext cx="409575" cy="58510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361951</xdr:colOff>
      <xdr:row>15</xdr:row>
      <xdr:rowOff>47626</xdr:rowOff>
    </xdr:from>
    <xdr:to>
      <xdr:col>12</xdr:col>
      <xdr:colOff>895351</xdr:colOff>
      <xdr:row>16</xdr:row>
      <xdr:rowOff>3562</xdr:rowOff>
    </xdr:to>
    <xdr:pic>
      <xdr:nvPicPr>
        <xdr:cNvPr id="18" name="Imagen 17">
          <a:extLst>
            <a:ext uri="{FF2B5EF4-FFF2-40B4-BE49-F238E27FC236}">
              <a16:creationId xmlns:a16="http://schemas.microsoft.com/office/drawing/2014/main" id="{00000000-0008-0000-0800-000012000000}"/>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11811001" y="6267451"/>
          <a:ext cx="533400" cy="6131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333375</xdr:colOff>
      <xdr:row>22</xdr:row>
      <xdr:rowOff>95250</xdr:rowOff>
    </xdr:from>
    <xdr:to>
      <xdr:col>1</xdr:col>
      <xdr:colOff>696996</xdr:colOff>
      <xdr:row>22</xdr:row>
      <xdr:rowOff>400050</xdr:rowOff>
    </xdr:to>
    <xdr:pic>
      <xdr:nvPicPr>
        <xdr:cNvPr id="19" name="Picture 391">
          <a:extLst>
            <a:ext uri="{FF2B5EF4-FFF2-40B4-BE49-F238E27FC236}">
              <a16:creationId xmlns:a16="http://schemas.microsoft.com/office/drawing/2014/main" id="{00000000-0008-0000-0800-000013000000}"/>
            </a:ext>
          </a:extLst>
        </xdr:cNvPr>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1695450" y="10372725"/>
          <a:ext cx="363621"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352426</xdr:colOff>
      <xdr:row>22</xdr:row>
      <xdr:rowOff>47626</xdr:rowOff>
    </xdr:from>
    <xdr:to>
      <xdr:col>2</xdr:col>
      <xdr:colOff>686222</xdr:colOff>
      <xdr:row>22</xdr:row>
      <xdr:rowOff>447676</xdr:rowOff>
    </xdr:to>
    <xdr:pic>
      <xdr:nvPicPr>
        <xdr:cNvPr id="20" name="Picture 392">
          <a:extLst>
            <a:ext uri="{FF2B5EF4-FFF2-40B4-BE49-F238E27FC236}">
              <a16:creationId xmlns:a16="http://schemas.microsoft.com/office/drawing/2014/main" id="{00000000-0008-0000-0800-000014000000}"/>
            </a:ext>
          </a:extLst>
        </xdr:cNvPr>
        <xdr:cNvPicPr>
          <a:picLocks noChangeAspect="1"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2619376" y="10325101"/>
          <a:ext cx="333796" cy="400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266700</xdr:colOff>
      <xdr:row>22</xdr:row>
      <xdr:rowOff>95250</xdr:rowOff>
    </xdr:from>
    <xdr:to>
      <xdr:col>3</xdr:col>
      <xdr:colOff>609600</xdr:colOff>
      <xdr:row>23</xdr:row>
      <xdr:rowOff>3810</xdr:rowOff>
    </xdr:to>
    <xdr:pic>
      <xdr:nvPicPr>
        <xdr:cNvPr id="21" name="Picture 393">
          <a:extLst>
            <a:ext uri="{FF2B5EF4-FFF2-40B4-BE49-F238E27FC236}">
              <a16:creationId xmlns:a16="http://schemas.microsoft.com/office/drawing/2014/main" id="{00000000-0008-0000-0800-000015000000}"/>
            </a:ext>
          </a:extLst>
        </xdr:cNvPr>
        <xdr:cNvPicPr>
          <a:picLocks noChangeAspect="1"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3400425" y="10372725"/>
          <a:ext cx="342900" cy="384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209551</xdr:colOff>
      <xdr:row>22</xdr:row>
      <xdr:rowOff>95250</xdr:rowOff>
    </xdr:from>
    <xdr:to>
      <xdr:col>4</xdr:col>
      <xdr:colOff>438150</xdr:colOff>
      <xdr:row>22</xdr:row>
      <xdr:rowOff>416195</xdr:rowOff>
    </xdr:to>
    <xdr:pic>
      <xdr:nvPicPr>
        <xdr:cNvPr id="22" name="Picture 394">
          <a:extLst>
            <a:ext uri="{FF2B5EF4-FFF2-40B4-BE49-F238E27FC236}">
              <a16:creationId xmlns:a16="http://schemas.microsoft.com/office/drawing/2014/main" id="{00000000-0008-0000-0800-000016000000}"/>
            </a:ext>
          </a:extLst>
        </xdr:cNvPr>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4105276" y="10372725"/>
          <a:ext cx="228599" cy="3209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361951</xdr:colOff>
      <xdr:row>22</xdr:row>
      <xdr:rowOff>85726</xdr:rowOff>
    </xdr:from>
    <xdr:to>
      <xdr:col>5</xdr:col>
      <xdr:colOff>685801</xdr:colOff>
      <xdr:row>22</xdr:row>
      <xdr:rowOff>790576</xdr:rowOff>
    </xdr:to>
    <xdr:pic>
      <xdr:nvPicPr>
        <xdr:cNvPr id="23" name="Picture 395">
          <a:extLst>
            <a:ext uri="{FF2B5EF4-FFF2-40B4-BE49-F238E27FC236}">
              <a16:creationId xmlns:a16="http://schemas.microsoft.com/office/drawing/2014/main" id="{00000000-0008-0000-0800-000017000000}"/>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5019676" y="10363201"/>
          <a:ext cx="323850" cy="390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209550</xdr:colOff>
      <xdr:row>22</xdr:row>
      <xdr:rowOff>57150</xdr:rowOff>
    </xdr:from>
    <xdr:to>
      <xdr:col>6</xdr:col>
      <xdr:colOff>485775</xdr:colOff>
      <xdr:row>22</xdr:row>
      <xdr:rowOff>455543</xdr:rowOff>
    </xdr:to>
    <xdr:pic>
      <xdr:nvPicPr>
        <xdr:cNvPr id="24" name="Picture 390">
          <a:extLst>
            <a:ext uri="{FF2B5EF4-FFF2-40B4-BE49-F238E27FC236}">
              <a16:creationId xmlns:a16="http://schemas.microsoft.com/office/drawing/2014/main" id="{00000000-0008-0000-0800-000018000000}"/>
            </a:ext>
          </a:extLst>
        </xdr:cNvPr>
        <xdr:cNvPicPr>
          <a:picLocks noChangeAspect="1" noChangeArrowheads="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5819775" y="10334625"/>
          <a:ext cx="276225" cy="3983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38100</xdr:colOff>
      <xdr:row>22</xdr:row>
      <xdr:rowOff>76200</xdr:rowOff>
    </xdr:from>
    <xdr:to>
      <xdr:col>10</xdr:col>
      <xdr:colOff>238125</xdr:colOff>
      <xdr:row>22</xdr:row>
      <xdr:rowOff>456893</xdr:rowOff>
    </xdr:to>
    <xdr:pic>
      <xdr:nvPicPr>
        <xdr:cNvPr id="25" name="Picture 397">
          <a:extLst>
            <a:ext uri="{FF2B5EF4-FFF2-40B4-BE49-F238E27FC236}">
              <a16:creationId xmlns:a16="http://schemas.microsoft.com/office/drawing/2014/main" id="{00000000-0008-0000-0800-000019000000}"/>
            </a:ext>
          </a:extLst>
        </xdr:cNvPr>
        <xdr:cNvPicPr>
          <a:picLocks noChangeAspect="1" noChangeArrowheads="1"/>
        </xdr:cNvPicPr>
      </xdr:nvPicPr>
      <xdr:blipFill>
        <a:blip xmlns:r="http://schemas.openxmlformats.org/officeDocument/2006/relationships" r:embed="rId24" cstate="print">
          <a:extLst>
            <a:ext uri="{28A0092B-C50C-407E-A947-70E740481C1C}">
              <a14:useLocalDpi xmlns:a14="http://schemas.microsoft.com/office/drawing/2010/main" val="0"/>
            </a:ext>
          </a:extLst>
        </a:blip>
        <a:srcRect/>
        <a:stretch>
          <a:fillRect/>
        </a:stretch>
      </xdr:blipFill>
      <xdr:spPr bwMode="auto">
        <a:xfrm>
          <a:off x="8896350" y="10353675"/>
          <a:ext cx="200025" cy="3806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438150</xdr:colOff>
      <xdr:row>22</xdr:row>
      <xdr:rowOff>38100</xdr:rowOff>
    </xdr:from>
    <xdr:to>
      <xdr:col>11</xdr:col>
      <xdr:colOff>942975</xdr:colOff>
      <xdr:row>22</xdr:row>
      <xdr:rowOff>453025</xdr:rowOff>
    </xdr:to>
    <xdr:pic>
      <xdr:nvPicPr>
        <xdr:cNvPr id="26" name="Picture 398">
          <a:extLst>
            <a:ext uri="{FF2B5EF4-FFF2-40B4-BE49-F238E27FC236}">
              <a16:creationId xmlns:a16="http://schemas.microsoft.com/office/drawing/2014/main" id="{00000000-0008-0000-0800-00001A000000}"/>
            </a:ext>
          </a:extLst>
        </xdr:cNvPr>
        <xdr:cNvPicPr>
          <a:picLocks noChangeAspect="1" noChangeArrowheads="1"/>
        </xdr:cNvPicPr>
      </xdr:nvPicPr>
      <xdr:blipFill>
        <a:blip xmlns:r="http://schemas.openxmlformats.org/officeDocument/2006/relationships" r:embed="rId25" cstate="print">
          <a:extLst>
            <a:ext uri="{28A0092B-C50C-407E-A947-70E740481C1C}">
              <a14:useLocalDpi xmlns:a14="http://schemas.microsoft.com/office/drawing/2010/main" val="0"/>
            </a:ext>
          </a:extLst>
        </a:blip>
        <a:srcRect/>
        <a:stretch>
          <a:fillRect/>
        </a:stretch>
      </xdr:blipFill>
      <xdr:spPr bwMode="auto">
        <a:xfrm>
          <a:off x="10534650" y="10315575"/>
          <a:ext cx="504825" cy="414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504825</xdr:colOff>
      <xdr:row>22</xdr:row>
      <xdr:rowOff>38100</xdr:rowOff>
    </xdr:from>
    <xdr:to>
      <xdr:col>12</xdr:col>
      <xdr:colOff>733425</xdr:colOff>
      <xdr:row>22</xdr:row>
      <xdr:rowOff>448235</xdr:rowOff>
    </xdr:to>
    <xdr:pic>
      <xdr:nvPicPr>
        <xdr:cNvPr id="27" name="Picture 396">
          <a:extLst>
            <a:ext uri="{FF2B5EF4-FFF2-40B4-BE49-F238E27FC236}">
              <a16:creationId xmlns:a16="http://schemas.microsoft.com/office/drawing/2014/main" id="{00000000-0008-0000-0800-00001B000000}"/>
            </a:ext>
          </a:extLst>
        </xdr:cNvPr>
        <xdr:cNvPicPr>
          <a:picLocks noChangeAspect="1" noChangeArrowheads="1"/>
        </xdr:cNvPicPr>
      </xdr:nvPicPr>
      <xdr:blipFill>
        <a:blip xmlns:r="http://schemas.openxmlformats.org/officeDocument/2006/relationships" r:embed="rId26" cstate="print">
          <a:extLst>
            <a:ext uri="{28A0092B-C50C-407E-A947-70E740481C1C}">
              <a14:useLocalDpi xmlns:a14="http://schemas.microsoft.com/office/drawing/2010/main" val="0"/>
            </a:ext>
          </a:extLst>
        </a:blip>
        <a:srcRect/>
        <a:stretch>
          <a:fillRect/>
        </a:stretch>
      </xdr:blipFill>
      <xdr:spPr bwMode="auto">
        <a:xfrm>
          <a:off x="11953875" y="10315575"/>
          <a:ext cx="228600" cy="4101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428625</xdr:colOff>
      <xdr:row>30</xdr:row>
      <xdr:rowOff>76200</xdr:rowOff>
    </xdr:from>
    <xdr:to>
      <xdr:col>1</xdr:col>
      <xdr:colOff>685800</xdr:colOff>
      <xdr:row>31</xdr:row>
      <xdr:rowOff>24179</xdr:rowOff>
    </xdr:to>
    <xdr:pic>
      <xdr:nvPicPr>
        <xdr:cNvPr id="28" name="Picture 400">
          <a:extLst>
            <a:ext uri="{FF2B5EF4-FFF2-40B4-BE49-F238E27FC236}">
              <a16:creationId xmlns:a16="http://schemas.microsoft.com/office/drawing/2014/main" id="{00000000-0008-0000-0800-00001C000000}"/>
            </a:ext>
          </a:extLst>
        </xdr:cNvPr>
        <xdr:cNvPicPr>
          <a:picLocks noChangeAspect="1" noChangeArrowheads="1"/>
        </xdr:cNvPicPr>
      </xdr:nvPicPr>
      <xdr:blipFill>
        <a:blip xmlns:r="http://schemas.openxmlformats.org/officeDocument/2006/relationships" r:embed="rId27" cstate="print">
          <a:extLst>
            <a:ext uri="{28A0092B-C50C-407E-A947-70E740481C1C}">
              <a14:useLocalDpi xmlns:a14="http://schemas.microsoft.com/office/drawing/2010/main" val="0"/>
            </a:ext>
          </a:extLst>
        </a:blip>
        <a:srcRect/>
        <a:stretch>
          <a:fillRect/>
        </a:stretch>
      </xdr:blipFill>
      <xdr:spPr bwMode="auto">
        <a:xfrm>
          <a:off x="1790700" y="14030325"/>
          <a:ext cx="257175" cy="4909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219075</xdr:colOff>
      <xdr:row>30</xdr:row>
      <xdr:rowOff>38100</xdr:rowOff>
    </xdr:from>
    <xdr:to>
      <xdr:col>2</xdr:col>
      <xdr:colOff>514350</xdr:colOff>
      <xdr:row>30</xdr:row>
      <xdr:rowOff>536041</xdr:rowOff>
    </xdr:to>
    <xdr:pic>
      <xdr:nvPicPr>
        <xdr:cNvPr id="29" name="Picture 401">
          <a:extLst>
            <a:ext uri="{FF2B5EF4-FFF2-40B4-BE49-F238E27FC236}">
              <a16:creationId xmlns:a16="http://schemas.microsoft.com/office/drawing/2014/main" id="{00000000-0008-0000-0800-00001D000000}"/>
            </a:ext>
          </a:extLst>
        </xdr:cNvPr>
        <xdr:cNvPicPr>
          <a:picLocks noChangeAspect="1" noChangeArrowheads="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2486025" y="13992225"/>
          <a:ext cx="295275" cy="4979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647700</xdr:colOff>
      <xdr:row>30</xdr:row>
      <xdr:rowOff>9525</xdr:rowOff>
    </xdr:from>
    <xdr:to>
      <xdr:col>4</xdr:col>
      <xdr:colOff>104775</xdr:colOff>
      <xdr:row>30</xdr:row>
      <xdr:rowOff>513862</xdr:rowOff>
    </xdr:to>
    <xdr:pic>
      <xdr:nvPicPr>
        <xdr:cNvPr id="30" name="Picture 402">
          <a:extLst>
            <a:ext uri="{FF2B5EF4-FFF2-40B4-BE49-F238E27FC236}">
              <a16:creationId xmlns:a16="http://schemas.microsoft.com/office/drawing/2014/main" id="{00000000-0008-0000-0800-00001E000000}"/>
            </a:ext>
          </a:extLst>
        </xdr:cNvPr>
        <xdr:cNvPicPr>
          <a:picLocks noChangeAspect="1" noChangeArrowheads="1"/>
        </xdr:cNvPicPr>
      </xdr:nvPicPr>
      <xdr:blipFill>
        <a:blip xmlns:r="http://schemas.openxmlformats.org/officeDocument/2006/relationships" r:embed="rId29" cstate="print">
          <a:extLst>
            <a:ext uri="{28A0092B-C50C-407E-A947-70E740481C1C}">
              <a14:useLocalDpi xmlns:a14="http://schemas.microsoft.com/office/drawing/2010/main" val="0"/>
            </a:ext>
          </a:extLst>
        </a:blip>
        <a:srcRect/>
        <a:stretch>
          <a:fillRect/>
        </a:stretch>
      </xdr:blipFill>
      <xdr:spPr bwMode="auto">
        <a:xfrm>
          <a:off x="3781425" y="13963650"/>
          <a:ext cx="219075" cy="50433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314325</xdr:colOff>
      <xdr:row>30</xdr:row>
      <xdr:rowOff>66675</xdr:rowOff>
    </xdr:from>
    <xdr:to>
      <xdr:col>5</xdr:col>
      <xdr:colOff>552450</xdr:colOff>
      <xdr:row>30</xdr:row>
      <xdr:rowOff>530053</xdr:rowOff>
    </xdr:to>
    <xdr:pic>
      <xdr:nvPicPr>
        <xdr:cNvPr id="31" name="Picture 403">
          <a:extLst>
            <a:ext uri="{FF2B5EF4-FFF2-40B4-BE49-F238E27FC236}">
              <a16:creationId xmlns:a16="http://schemas.microsoft.com/office/drawing/2014/main" id="{00000000-0008-0000-0800-00001F000000}"/>
            </a:ext>
          </a:extLst>
        </xdr:cNvPr>
        <xdr:cNvPicPr>
          <a:picLocks noChangeAspect="1" noChangeArrowheads="1"/>
        </xdr:cNvPicPr>
      </xdr:nvPicPr>
      <xdr:blipFill>
        <a:blip xmlns:r="http://schemas.openxmlformats.org/officeDocument/2006/relationships" r:embed="rId30" cstate="print">
          <a:extLst>
            <a:ext uri="{28A0092B-C50C-407E-A947-70E740481C1C}">
              <a14:useLocalDpi xmlns:a14="http://schemas.microsoft.com/office/drawing/2010/main" val="0"/>
            </a:ext>
          </a:extLst>
        </a:blip>
        <a:srcRect/>
        <a:stretch>
          <a:fillRect/>
        </a:stretch>
      </xdr:blipFill>
      <xdr:spPr bwMode="auto">
        <a:xfrm>
          <a:off x="4972050" y="14020800"/>
          <a:ext cx="238125" cy="4633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238126</xdr:colOff>
      <xdr:row>30</xdr:row>
      <xdr:rowOff>38101</xdr:rowOff>
    </xdr:from>
    <xdr:to>
      <xdr:col>6</xdr:col>
      <xdr:colOff>561976</xdr:colOff>
      <xdr:row>30</xdr:row>
      <xdr:rowOff>533012</xdr:rowOff>
    </xdr:to>
    <xdr:pic>
      <xdr:nvPicPr>
        <xdr:cNvPr id="32" name="Picture 404">
          <a:extLst>
            <a:ext uri="{FF2B5EF4-FFF2-40B4-BE49-F238E27FC236}">
              <a16:creationId xmlns:a16="http://schemas.microsoft.com/office/drawing/2014/main" id="{00000000-0008-0000-0800-000020000000}"/>
            </a:ext>
          </a:extLst>
        </xdr:cNvPr>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5848351" y="13992226"/>
          <a:ext cx="323850" cy="4949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219076</xdr:colOff>
      <xdr:row>30</xdr:row>
      <xdr:rowOff>9527</xdr:rowOff>
    </xdr:from>
    <xdr:to>
      <xdr:col>9</xdr:col>
      <xdr:colOff>533400</xdr:colOff>
      <xdr:row>30</xdr:row>
      <xdr:rowOff>501156</xdr:rowOff>
    </xdr:to>
    <xdr:pic>
      <xdr:nvPicPr>
        <xdr:cNvPr id="33" name="Picture 405">
          <a:extLst>
            <a:ext uri="{FF2B5EF4-FFF2-40B4-BE49-F238E27FC236}">
              <a16:creationId xmlns:a16="http://schemas.microsoft.com/office/drawing/2014/main" id="{00000000-0008-0000-0800-000021000000}"/>
            </a:ext>
          </a:extLst>
        </xdr:cNvPr>
        <xdr:cNvPicPr>
          <a:picLocks noChangeAspect="1" noChangeArrowheads="1"/>
        </xdr:cNvPicPr>
      </xdr:nvPicPr>
      <xdr:blipFill>
        <a:blip xmlns:r="http://schemas.openxmlformats.org/officeDocument/2006/relationships" r:embed="rId32" cstate="print">
          <a:extLst>
            <a:ext uri="{28A0092B-C50C-407E-A947-70E740481C1C}">
              <a14:useLocalDpi xmlns:a14="http://schemas.microsoft.com/office/drawing/2010/main" val="0"/>
            </a:ext>
          </a:extLst>
        </a:blip>
        <a:srcRect/>
        <a:stretch>
          <a:fillRect/>
        </a:stretch>
      </xdr:blipFill>
      <xdr:spPr bwMode="auto">
        <a:xfrm>
          <a:off x="8315326" y="13963652"/>
          <a:ext cx="314324" cy="4916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295275</xdr:colOff>
      <xdr:row>30</xdr:row>
      <xdr:rowOff>57151</xdr:rowOff>
    </xdr:from>
    <xdr:to>
      <xdr:col>10</xdr:col>
      <xdr:colOff>695325</xdr:colOff>
      <xdr:row>31</xdr:row>
      <xdr:rowOff>1725</xdr:rowOff>
    </xdr:to>
    <xdr:pic>
      <xdr:nvPicPr>
        <xdr:cNvPr id="34" name="Picture 406">
          <a:extLst>
            <a:ext uri="{FF2B5EF4-FFF2-40B4-BE49-F238E27FC236}">
              <a16:creationId xmlns:a16="http://schemas.microsoft.com/office/drawing/2014/main" id="{00000000-0008-0000-0800-000022000000}"/>
            </a:ext>
          </a:extLst>
        </xdr:cNvPr>
        <xdr:cNvPicPr>
          <a:picLocks noChangeAspect="1" noChangeArrowheads="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a:off x="9153525" y="14011276"/>
          <a:ext cx="400050" cy="4874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342900</xdr:colOff>
      <xdr:row>30</xdr:row>
      <xdr:rowOff>28575</xdr:rowOff>
    </xdr:from>
    <xdr:to>
      <xdr:col>11</xdr:col>
      <xdr:colOff>714375</xdr:colOff>
      <xdr:row>30</xdr:row>
      <xdr:rowOff>514308</xdr:rowOff>
    </xdr:to>
    <xdr:pic>
      <xdr:nvPicPr>
        <xdr:cNvPr id="35" name="Picture 407">
          <a:extLst>
            <a:ext uri="{FF2B5EF4-FFF2-40B4-BE49-F238E27FC236}">
              <a16:creationId xmlns:a16="http://schemas.microsoft.com/office/drawing/2014/main" id="{00000000-0008-0000-0800-000023000000}"/>
            </a:ext>
          </a:extLst>
        </xdr:cNvPr>
        <xdr:cNvPicPr>
          <a:picLocks noChangeAspect="1" noChangeArrowheads="1"/>
        </xdr:cNvPicPr>
      </xdr:nvPicPr>
      <xdr:blipFill>
        <a:blip xmlns:r="http://schemas.openxmlformats.org/officeDocument/2006/relationships" r:embed="rId34" cstate="print">
          <a:extLst>
            <a:ext uri="{28A0092B-C50C-407E-A947-70E740481C1C}">
              <a14:useLocalDpi xmlns:a14="http://schemas.microsoft.com/office/drawing/2010/main" val="0"/>
            </a:ext>
          </a:extLst>
        </a:blip>
        <a:srcRect/>
        <a:stretch>
          <a:fillRect/>
        </a:stretch>
      </xdr:blipFill>
      <xdr:spPr bwMode="auto">
        <a:xfrm>
          <a:off x="10439400" y="13982700"/>
          <a:ext cx="371475" cy="4857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476250</xdr:colOff>
      <xdr:row>30</xdr:row>
      <xdr:rowOff>19051</xdr:rowOff>
    </xdr:from>
    <xdr:to>
      <xdr:col>12</xdr:col>
      <xdr:colOff>723900</xdr:colOff>
      <xdr:row>30</xdr:row>
      <xdr:rowOff>519611</xdr:rowOff>
    </xdr:to>
    <xdr:pic>
      <xdr:nvPicPr>
        <xdr:cNvPr id="36" name="Picture 408">
          <a:extLst>
            <a:ext uri="{FF2B5EF4-FFF2-40B4-BE49-F238E27FC236}">
              <a16:creationId xmlns:a16="http://schemas.microsoft.com/office/drawing/2014/main" id="{00000000-0008-0000-0800-000024000000}"/>
            </a:ext>
          </a:extLst>
        </xdr:cNvPr>
        <xdr:cNvPicPr>
          <a:picLocks noChangeAspect="1" noChangeArrowheads="1"/>
        </xdr:cNvPicPr>
      </xdr:nvPicPr>
      <xdr:blipFill>
        <a:blip xmlns:r="http://schemas.openxmlformats.org/officeDocument/2006/relationships" r:embed="rId35" cstate="print">
          <a:extLst>
            <a:ext uri="{28A0092B-C50C-407E-A947-70E740481C1C}">
              <a14:useLocalDpi xmlns:a14="http://schemas.microsoft.com/office/drawing/2010/main" val="0"/>
            </a:ext>
          </a:extLst>
        </a:blip>
        <a:srcRect/>
        <a:stretch>
          <a:fillRect/>
        </a:stretch>
      </xdr:blipFill>
      <xdr:spPr bwMode="auto">
        <a:xfrm>
          <a:off x="11925300" y="13973176"/>
          <a:ext cx="247650" cy="5005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381001</xdr:colOff>
      <xdr:row>30</xdr:row>
      <xdr:rowOff>19051</xdr:rowOff>
    </xdr:from>
    <xdr:to>
      <xdr:col>13</xdr:col>
      <xdr:colOff>666750</xdr:colOff>
      <xdr:row>30</xdr:row>
      <xdr:rowOff>525623</xdr:rowOff>
    </xdr:to>
    <xdr:pic>
      <xdr:nvPicPr>
        <xdr:cNvPr id="37" name="Picture 399">
          <a:extLst>
            <a:ext uri="{FF2B5EF4-FFF2-40B4-BE49-F238E27FC236}">
              <a16:creationId xmlns:a16="http://schemas.microsoft.com/office/drawing/2014/main" id="{00000000-0008-0000-0800-000025000000}"/>
            </a:ext>
          </a:extLst>
        </xdr:cNvPr>
        <xdr:cNvPicPr>
          <a:picLocks noChangeAspect="1" noChangeArrowheads="1"/>
        </xdr:cNvPicPr>
      </xdr:nvPicPr>
      <xdr:blipFill>
        <a:blip xmlns:r="http://schemas.openxmlformats.org/officeDocument/2006/relationships" r:embed="rId36" cstate="print">
          <a:extLst>
            <a:ext uri="{28A0092B-C50C-407E-A947-70E740481C1C}">
              <a14:useLocalDpi xmlns:a14="http://schemas.microsoft.com/office/drawing/2010/main" val="0"/>
            </a:ext>
          </a:extLst>
        </a:blip>
        <a:srcRect/>
        <a:stretch>
          <a:fillRect/>
        </a:stretch>
      </xdr:blipFill>
      <xdr:spPr bwMode="auto">
        <a:xfrm>
          <a:off x="13058776" y="13973176"/>
          <a:ext cx="285749" cy="5065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1306285</xdr:colOff>
      <xdr:row>39</xdr:row>
      <xdr:rowOff>353787</xdr:rowOff>
    </xdr:from>
    <xdr:to>
      <xdr:col>3</xdr:col>
      <xdr:colOff>1</xdr:colOff>
      <xdr:row>39</xdr:row>
      <xdr:rowOff>3347357</xdr:rowOff>
    </xdr:to>
    <xdr:pic>
      <xdr:nvPicPr>
        <xdr:cNvPr id="38" name="Imagen 37">
          <a:extLst>
            <a:ext uri="{FF2B5EF4-FFF2-40B4-BE49-F238E27FC236}">
              <a16:creationId xmlns:a16="http://schemas.microsoft.com/office/drawing/2014/main" id="{FC8D7383-CC2D-4E7D-AE2B-986C84074375}"/>
            </a:ext>
          </a:extLst>
        </xdr:cNvPr>
        <xdr:cNvPicPr>
          <a:picLocks noChangeAspect="1"/>
        </xdr:cNvPicPr>
      </xdr:nvPicPr>
      <xdr:blipFill rotWithShape="1">
        <a:blip xmlns:r="http://schemas.openxmlformats.org/officeDocument/2006/relationships" r:embed="rId37"/>
        <a:srcRect l="44138" t="34045" r="40801" b="32655"/>
        <a:stretch/>
      </xdr:blipFill>
      <xdr:spPr>
        <a:xfrm>
          <a:off x="1306285" y="18097501"/>
          <a:ext cx="1959430" cy="299357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1</xdr:col>
      <xdr:colOff>171450</xdr:colOff>
      <xdr:row>9</xdr:row>
      <xdr:rowOff>66675</xdr:rowOff>
    </xdr:from>
    <xdr:to>
      <xdr:col>1</xdr:col>
      <xdr:colOff>523875</xdr:colOff>
      <xdr:row>9</xdr:row>
      <xdr:rowOff>584257</xdr:rowOff>
    </xdr:to>
    <xdr:pic>
      <xdr:nvPicPr>
        <xdr:cNvPr id="2" name="Picture 376">
          <a:extLst>
            <a:ext uri="{FF2B5EF4-FFF2-40B4-BE49-F238E27FC236}">
              <a16:creationId xmlns:a16="http://schemas.microsoft.com/office/drawing/2014/main" id="{00000000-0008-0000-09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525" y="2886075"/>
          <a:ext cx="352425" cy="5175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209550</xdr:colOff>
      <xdr:row>9</xdr:row>
      <xdr:rowOff>38100</xdr:rowOff>
    </xdr:from>
    <xdr:to>
      <xdr:col>2</xdr:col>
      <xdr:colOff>600075</xdr:colOff>
      <xdr:row>9</xdr:row>
      <xdr:rowOff>805203</xdr:rowOff>
    </xdr:to>
    <xdr:pic>
      <xdr:nvPicPr>
        <xdr:cNvPr id="3" name="Picture 377">
          <a:extLst>
            <a:ext uri="{FF2B5EF4-FFF2-40B4-BE49-F238E27FC236}">
              <a16:creationId xmlns:a16="http://schemas.microsoft.com/office/drawing/2014/main" id="{00000000-0008-0000-09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476500" y="2857500"/>
          <a:ext cx="390525" cy="54802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190500</xdr:colOff>
      <xdr:row>9</xdr:row>
      <xdr:rowOff>38101</xdr:rowOff>
    </xdr:from>
    <xdr:to>
      <xdr:col>3</xdr:col>
      <xdr:colOff>533400</xdr:colOff>
      <xdr:row>9</xdr:row>
      <xdr:rowOff>783249</xdr:rowOff>
    </xdr:to>
    <xdr:pic>
      <xdr:nvPicPr>
        <xdr:cNvPr id="4" name="Picture 378">
          <a:extLst>
            <a:ext uri="{FF2B5EF4-FFF2-40B4-BE49-F238E27FC236}">
              <a16:creationId xmlns:a16="http://schemas.microsoft.com/office/drawing/2014/main" id="{00000000-0008-0000-0900-000004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324225" y="2857501"/>
          <a:ext cx="342900" cy="5546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247651</xdr:colOff>
      <xdr:row>9</xdr:row>
      <xdr:rowOff>57150</xdr:rowOff>
    </xdr:from>
    <xdr:to>
      <xdr:col>4</xdr:col>
      <xdr:colOff>590551</xdr:colOff>
      <xdr:row>9</xdr:row>
      <xdr:rowOff>781769</xdr:rowOff>
    </xdr:to>
    <xdr:pic>
      <xdr:nvPicPr>
        <xdr:cNvPr id="5" name="Picture 379">
          <a:extLst>
            <a:ext uri="{FF2B5EF4-FFF2-40B4-BE49-F238E27FC236}">
              <a16:creationId xmlns:a16="http://schemas.microsoft.com/office/drawing/2014/main" id="{00000000-0008-0000-0900-000005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143376" y="2876550"/>
          <a:ext cx="342900" cy="5341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352425</xdr:colOff>
      <xdr:row>9</xdr:row>
      <xdr:rowOff>57150</xdr:rowOff>
    </xdr:from>
    <xdr:to>
      <xdr:col>5</xdr:col>
      <xdr:colOff>695325</xdr:colOff>
      <xdr:row>9</xdr:row>
      <xdr:rowOff>762359</xdr:rowOff>
    </xdr:to>
    <xdr:pic>
      <xdr:nvPicPr>
        <xdr:cNvPr id="6" name="Picture 380">
          <a:extLst>
            <a:ext uri="{FF2B5EF4-FFF2-40B4-BE49-F238E27FC236}">
              <a16:creationId xmlns:a16="http://schemas.microsoft.com/office/drawing/2014/main" id="{00000000-0008-0000-0900-00000600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5010150" y="2876550"/>
          <a:ext cx="342900" cy="5337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657226</xdr:colOff>
      <xdr:row>9</xdr:row>
      <xdr:rowOff>19050</xdr:rowOff>
    </xdr:from>
    <xdr:to>
      <xdr:col>10</xdr:col>
      <xdr:colOff>114300</xdr:colOff>
      <xdr:row>9</xdr:row>
      <xdr:rowOff>584592</xdr:rowOff>
    </xdr:to>
    <xdr:pic>
      <xdr:nvPicPr>
        <xdr:cNvPr id="7" name="Picture 375">
          <a:extLst>
            <a:ext uri="{FF2B5EF4-FFF2-40B4-BE49-F238E27FC236}">
              <a16:creationId xmlns:a16="http://schemas.microsoft.com/office/drawing/2014/main" id="{00000000-0008-0000-0900-000007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8753476" y="2838450"/>
          <a:ext cx="219074" cy="5655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304800</xdr:colOff>
      <xdr:row>9</xdr:row>
      <xdr:rowOff>28576</xdr:rowOff>
    </xdr:from>
    <xdr:to>
      <xdr:col>11</xdr:col>
      <xdr:colOff>523875</xdr:colOff>
      <xdr:row>9</xdr:row>
      <xdr:rowOff>587275</xdr:rowOff>
    </xdr:to>
    <xdr:pic>
      <xdr:nvPicPr>
        <xdr:cNvPr id="8" name="Picture 374">
          <a:extLst>
            <a:ext uri="{FF2B5EF4-FFF2-40B4-BE49-F238E27FC236}">
              <a16:creationId xmlns:a16="http://schemas.microsoft.com/office/drawing/2014/main" id="{00000000-0008-0000-0900-0000080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10401300" y="2847976"/>
          <a:ext cx="219075" cy="5586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152401</xdr:colOff>
      <xdr:row>9</xdr:row>
      <xdr:rowOff>38100</xdr:rowOff>
    </xdr:from>
    <xdr:to>
      <xdr:col>12</xdr:col>
      <xdr:colOff>381001</xdr:colOff>
      <xdr:row>9</xdr:row>
      <xdr:rowOff>575719</xdr:rowOff>
    </xdr:to>
    <xdr:pic>
      <xdr:nvPicPr>
        <xdr:cNvPr id="9" name="Picture 373">
          <a:extLst>
            <a:ext uri="{FF2B5EF4-FFF2-40B4-BE49-F238E27FC236}">
              <a16:creationId xmlns:a16="http://schemas.microsoft.com/office/drawing/2014/main" id="{00000000-0008-0000-0900-000009000000}"/>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11601451" y="2857500"/>
          <a:ext cx="228600" cy="5376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400050</xdr:colOff>
      <xdr:row>15</xdr:row>
      <xdr:rowOff>95250</xdr:rowOff>
    </xdr:from>
    <xdr:to>
      <xdr:col>1</xdr:col>
      <xdr:colOff>714375</xdr:colOff>
      <xdr:row>16</xdr:row>
      <xdr:rowOff>0</xdr:rowOff>
    </xdr:to>
    <xdr:pic>
      <xdr:nvPicPr>
        <xdr:cNvPr id="10" name="Picture 382">
          <a:extLst>
            <a:ext uri="{FF2B5EF4-FFF2-40B4-BE49-F238E27FC236}">
              <a16:creationId xmlns:a16="http://schemas.microsoft.com/office/drawing/2014/main" id="{00000000-0008-0000-0900-00000A0000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1762125" y="6315075"/>
          <a:ext cx="314325" cy="5619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257175</xdr:colOff>
      <xdr:row>15</xdr:row>
      <xdr:rowOff>123826</xdr:rowOff>
    </xdr:from>
    <xdr:to>
      <xdr:col>4</xdr:col>
      <xdr:colOff>624709</xdr:colOff>
      <xdr:row>16</xdr:row>
      <xdr:rowOff>0</xdr:rowOff>
    </xdr:to>
    <xdr:pic>
      <xdr:nvPicPr>
        <xdr:cNvPr id="11" name="Picture 384">
          <a:extLst>
            <a:ext uri="{FF2B5EF4-FFF2-40B4-BE49-F238E27FC236}">
              <a16:creationId xmlns:a16="http://schemas.microsoft.com/office/drawing/2014/main" id="{00000000-0008-0000-0900-00000B00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4152900" y="6343651"/>
          <a:ext cx="367534"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400050</xdr:colOff>
      <xdr:row>15</xdr:row>
      <xdr:rowOff>104775</xdr:rowOff>
    </xdr:from>
    <xdr:to>
      <xdr:col>5</xdr:col>
      <xdr:colOff>790575</xdr:colOff>
      <xdr:row>16</xdr:row>
      <xdr:rowOff>0</xdr:rowOff>
    </xdr:to>
    <xdr:pic>
      <xdr:nvPicPr>
        <xdr:cNvPr id="12" name="Picture 381">
          <a:extLst>
            <a:ext uri="{FF2B5EF4-FFF2-40B4-BE49-F238E27FC236}">
              <a16:creationId xmlns:a16="http://schemas.microsoft.com/office/drawing/2014/main" id="{00000000-0008-0000-0900-00000C000000}"/>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5057775" y="6324600"/>
          <a:ext cx="390525"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485775</xdr:colOff>
      <xdr:row>15</xdr:row>
      <xdr:rowOff>57151</xdr:rowOff>
    </xdr:from>
    <xdr:to>
      <xdr:col>3</xdr:col>
      <xdr:colOff>200025</xdr:colOff>
      <xdr:row>16</xdr:row>
      <xdr:rowOff>160</xdr:rowOff>
    </xdr:to>
    <xdr:pic>
      <xdr:nvPicPr>
        <xdr:cNvPr id="13" name="Imagen 12">
          <a:extLst>
            <a:ext uri="{FF2B5EF4-FFF2-40B4-BE49-F238E27FC236}">
              <a16:creationId xmlns:a16="http://schemas.microsoft.com/office/drawing/2014/main" id="{00000000-0008-0000-0900-00000D000000}"/>
            </a:ext>
          </a:extLst>
        </xdr:cNvPr>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2752725" y="6276976"/>
          <a:ext cx="581025" cy="5949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152401</xdr:colOff>
      <xdr:row>15</xdr:row>
      <xdr:rowOff>38100</xdr:rowOff>
    </xdr:from>
    <xdr:to>
      <xdr:col>9</xdr:col>
      <xdr:colOff>533401</xdr:colOff>
      <xdr:row>15</xdr:row>
      <xdr:rowOff>606005</xdr:rowOff>
    </xdr:to>
    <xdr:pic>
      <xdr:nvPicPr>
        <xdr:cNvPr id="14" name="Picture 386">
          <a:extLst>
            <a:ext uri="{FF2B5EF4-FFF2-40B4-BE49-F238E27FC236}">
              <a16:creationId xmlns:a16="http://schemas.microsoft.com/office/drawing/2014/main" id="{00000000-0008-0000-0900-00000E0000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8248651" y="6257925"/>
          <a:ext cx="381000" cy="5679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409575</xdr:colOff>
      <xdr:row>15</xdr:row>
      <xdr:rowOff>38099</xdr:rowOff>
    </xdr:from>
    <xdr:to>
      <xdr:col>10</xdr:col>
      <xdr:colOff>742950</xdr:colOff>
      <xdr:row>15</xdr:row>
      <xdr:rowOff>593724</xdr:rowOff>
    </xdr:to>
    <xdr:pic>
      <xdr:nvPicPr>
        <xdr:cNvPr id="15" name="Picture 387">
          <a:extLst>
            <a:ext uri="{FF2B5EF4-FFF2-40B4-BE49-F238E27FC236}">
              <a16:creationId xmlns:a16="http://schemas.microsoft.com/office/drawing/2014/main" id="{00000000-0008-0000-0900-00000F000000}"/>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9267825" y="6257924"/>
          <a:ext cx="333375" cy="555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228601</xdr:colOff>
      <xdr:row>15</xdr:row>
      <xdr:rowOff>66675</xdr:rowOff>
    </xdr:from>
    <xdr:to>
      <xdr:col>13</xdr:col>
      <xdr:colOff>678874</xdr:colOff>
      <xdr:row>15</xdr:row>
      <xdr:rowOff>600076</xdr:rowOff>
    </xdr:to>
    <xdr:pic>
      <xdr:nvPicPr>
        <xdr:cNvPr id="16" name="Picture 385">
          <a:extLst>
            <a:ext uri="{FF2B5EF4-FFF2-40B4-BE49-F238E27FC236}">
              <a16:creationId xmlns:a16="http://schemas.microsoft.com/office/drawing/2014/main" id="{00000000-0008-0000-0900-000010000000}"/>
            </a:ext>
          </a:extLst>
        </xdr:cNvPr>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12906376" y="6286500"/>
          <a:ext cx="450273" cy="5334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514350</xdr:colOff>
      <xdr:row>15</xdr:row>
      <xdr:rowOff>38100</xdr:rowOff>
    </xdr:from>
    <xdr:to>
      <xdr:col>11</xdr:col>
      <xdr:colOff>923925</xdr:colOff>
      <xdr:row>15</xdr:row>
      <xdr:rowOff>623207</xdr:rowOff>
    </xdr:to>
    <xdr:pic>
      <xdr:nvPicPr>
        <xdr:cNvPr id="17" name="Imagen 16">
          <a:extLst>
            <a:ext uri="{FF2B5EF4-FFF2-40B4-BE49-F238E27FC236}">
              <a16:creationId xmlns:a16="http://schemas.microsoft.com/office/drawing/2014/main" id="{00000000-0008-0000-0900-000011000000}"/>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0610850" y="6257925"/>
          <a:ext cx="409575" cy="58510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361951</xdr:colOff>
      <xdr:row>15</xdr:row>
      <xdr:rowOff>47626</xdr:rowOff>
    </xdr:from>
    <xdr:to>
      <xdr:col>12</xdr:col>
      <xdr:colOff>895351</xdr:colOff>
      <xdr:row>16</xdr:row>
      <xdr:rowOff>3562</xdr:rowOff>
    </xdr:to>
    <xdr:pic>
      <xdr:nvPicPr>
        <xdr:cNvPr id="18" name="Imagen 17">
          <a:extLst>
            <a:ext uri="{FF2B5EF4-FFF2-40B4-BE49-F238E27FC236}">
              <a16:creationId xmlns:a16="http://schemas.microsoft.com/office/drawing/2014/main" id="{00000000-0008-0000-0900-000012000000}"/>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11811001" y="6267451"/>
          <a:ext cx="533400" cy="6131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333375</xdr:colOff>
      <xdr:row>22</xdr:row>
      <xdr:rowOff>95250</xdr:rowOff>
    </xdr:from>
    <xdr:to>
      <xdr:col>1</xdr:col>
      <xdr:colOff>696996</xdr:colOff>
      <xdr:row>22</xdr:row>
      <xdr:rowOff>400050</xdr:rowOff>
    </xdr:to>
    <xdr:pic>
      <xdr:nvPicPr>
        <xdr:cNvPr id="19" name="Picture 391">
          <a:extLst>
            <a:ext uri="{FF2B5EF4-FFF2-40B4-BE49-F238E27FC236}">
              <a16:creationId xmlns:a16="http://schemas.microsoft.com/office/drawing/2014/main" id="{00000000-0008-0000-0900-000013000000}"/>
            </a:ext>
          </a:extLst>
        </xdr:cNvPr>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1695450" y="10372725"/>
          <a:ext cx="363621"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352426</xdr:colOff>
      <xdr:row>22</xdr:row>
      <xdr:rowOff>47626</xdr:rowOff>
    </xdr:from>
    <xdr:to>
      <xdr:col>2</xdr:col>
      <xdr:colOff>686222</xdr:colOff>
      <xdr:row>22</xdr:row>
      <xdr:rowOff>447676</xdr:rowOff>
    </xdr:to>
    <xdr:pic>
      <xdr:nvPicPr>
        <xdr:cNvPr id="20" name="Picture 392">
          <a:extLst>
            <a:ext uri="{FF2B5EF4-FFF2-40B4-BE49-F238E27FC236}">
              <a16:creationId xmlns:a16="http://schemas.microsoft.com/office/drawing/2014/main" id="{00000000-0008-0000-0900-000014000000}"/>
            </a:ext>
          </a:extLst>
        </xdr:cNvPr>
        <xdr:cNvPicPr>
          <a:picLocks noChangeAspect="1"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2619376" y="10325101"/>
          <a:ext cx="333796" cy="400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266700</xdr:colOff>
      <xdr:row>22</xdr:row>
      <xdr:rowOff>95250</xdr:rowOff>
    </xdr:from>
    <xdr:to>
      <xdr:col>3</xdr:col>
      <xdr:colOff>609600</xdr:colOff>
      <xdr:row>23</xdr:row>
      <xdr:rowOff>3810</xdr:rowOff>
    </xdr:to>
    <xdr:pic>
      <xdr:nvPicPr>
        <xdr:cNvPr id="21" name="Picture 393">
          <a:extLst>
            <a:ext uri="{FF2B5EF4-FFF2-40B4-BE49-F238E27FC236}">
              <a16:creationId xmlns:a16="http://schemas.microsoft.com/office/drawing/2014/main" id="{00000000-0008-0000-0900-000015000000}"/>
            </a:ext>
          </a:extLst>
        </xdr:cNvPr>
        <xdr:cNvPicPr>
          <a:picLocks noChangeAspect="1"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3400425" y="10372725"/>
          <a:ext cx="342900" cy="384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209551</xdr:colOff>
      <xdr:row>22</xdr:row>
      <xdr:rowOff>95250</xdr:rowOff>
    </xdr:from>
    <xdr:to>
      <xdr:col>4</xdr:col>
      <xdr:colOff>438150</xdr:colOff>
      <xdr:row>22</xdr:row>
      <xdr:rowOff>416195</xdr:rowOff>
    </xdr:to>
    <xdr:pic>
      <xdr:nvPicPr>
        <xdr:cNvPr id="22" name="Picture 394">
          <a:extLst>
            <a:ext uri="{FF2B5EF4-FFF2-40B4-BE49-F238E27FC236}">
              <a16:creationId xmlns:a16="http://schemas.microsoft.com/office/drawing/2014/main" id="{00000000-0008-0000-0900-000016000000}"/>
            </a:ext>
          </a:extLst>
        </xdr:cNvPr>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4105276" y="10372725"/>
          <a:ext cx="228599" cy="3209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361951</xdr:colOff>
      <xdr:row>22</xdr:row>
      <xdr:rowOff>85726</xdr:rowOff>
    </xdr:from>
    <xdr:to>
      <xdr:col>5</xdr:col>
      <xdr:colOff>685801</xdr:colOff>
      <xdr:row>22</xdr:row>
      <xdr:rowOff>790576</xdr:rowOff>
    </xdr:to>
    <xdr:pic>
      <xdr:nvPicPr>
        <xdr:cNvPr id="23" name="Picture 395">
          <a:extLst>
            <a:ext uri="{FF2B5EF4-FFF2-40B4-BE49-F238E27FC236}">
              <a16:creationId xmlns:a16="http://schemas.microsoft.com/office/drawing/2014/main" id="{00000000-0008-0000-0900-000017000000}"/>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5019676" y="10363201"/>
          <a:ext cx="323850" cy="390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209550</xdr:colOff>
      <xdr:row>22</xdr:row>
      <xdr:rowOff>57150</xdr:rowOff>
    </xdr:from>
    <xdr:to>
      <xdr:col>6</xdr:col>
      <xdr:colOff>485775</xdr:colOff>
      <xdr:row>22</xdr:row>
      <xdr:rowOff>455543</xdr:rowOff>
    </xdr:to>
    <xdr:pic>
      <xdr:nvPicPr>
        <xdr:cNvPr id="24" name="Picture 390">
          <a:extLst>
            <a:ext uri="{FF2B5EF4-FFF2-40B4-BE49-F238E27FC236}">
              <a16:creationId xmlns:a16="http://schemas.microsoft.com/office/drawing/2014/main" id="{00000000-0008-0000-0900-000018000000}"/>
            </a:ext>
          </a:extLst>
        </xdr:cNvPr>
        <xdr:cNvPicPr>
          <a:picLocks noChangeAspect="1" noChangeArrowheads="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5819775" y="10334625"/>
          <a:ext cx="276225" cy="3983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38100</xdr:colOff>
      <xdr:row>22</xdr:row>
      <xdr:rowOff>76200</xdr:rowOff>
    </xdr:from>
    <xdr:to>
      <xdr:col>10</xdr:col>
      <xdr:colOff>238125</xdr:colOff>
      <xdr:row>22</xdr:row>
      <xdr:rowOff>456893</xdr:rowOff>
    </xdr:to>
    <xdr:pic>
      <xdr:nvPicPr>
        <xdr:cNvPr id="25" name="Picture 397">
          <a:extLst>
            <a:ext uri="{FF2B5EF4-FFF2-40B4-BE49-F238E27FC236}">
              <a16:creationId xmlns:a16="http://schemas.microsoft.com/office/drawing/2014/main" id="{00000000-0008-0000-0900-000019000000}"/>
            </a:ext>
          </a:extLst>
        </xdr:cNvPr>
        <xdr:cNvPicPr>
          <a:picLocks noChangeAspect="1" noChangeArrowheads="1"/>
        </xdr:cNvPicPr>
      </xdr:nvPicPr>
      <xdr:blipFill>
        <a:blip xmlns:r="http://schemas.openxmlformats.org/officeDocument/2006/relationships" r:embed="rId24" cstate="print">
          <a:extLst>
            <a:ext uri="{28A0092B-C50C-407E-A947-70E740481C1C}">
              <a14:useLocalDpi xmlns:a14="http://schemas.microsoft.com/office/drawing/2010/main" val="0"/>
            </a:ext>
          </a:extLst>
        </a:blip>
        <a:srcRect/>
        <a:stretch>
          <a:fillRect/>
        </a:stretch>
      </xdr:blipFill>
      <xdr:spPr bwMode="auto">
        <a:xfrm>
          <a:off x="8896350" y="10353675"/>
          <a:ext cx="200025" cy="3806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438150</xdr:colOff>
      <xdr:row>22</xdr:row>
      <xdr:rowOff>38100</xdr:rowOff>
    </xdr:from>
    <xdr:to>
      <xdr:col>11</xdr:col>
      <xdr:colOff>942975</xdr:colOff>
      <xdr:row>22</xdr:row>
      <xdr:rowOff>453025</xdr:rowOff>
    </xdr:to>
    <xdr:pic>
      <xdr:nvPicPr>
        <xdr:cNvPr id="26" name="Picture 398">
          <a:extLst>
            <a:ext uri="{FF2B5EF4-FFF2-40B4-BE49-F238E27FC236}">
              <a16:creationId xmlns:a16="http://schemas.microsoft.com/office/drawing/2014/main" id="{00000000-0008-0000-0900-00001A000000}"/>
            </a:ext>
          </a:extLst>
        </xdr:cNvPr>
        <xdr:cNvPicPr>
          <a:picLocks noChangeAspect="1" noChangeArrowheads="1"/>
        </xdr:cNvPicPr>
      </xdr:nvPicPr>
      <xdr:blipFill>
        <a:blip xmlns:r="http://schemas.openxmlformats.org/officeDocument/2006/relationships" r:embed="rId25" cstate="print">
          <a:extLst>
            <a:ext uri="{28A0092B-C50C-407E-A947-70E740481C1C}">
              <a14:useLocalDpi xmlns:a14="http://schemas.microsoft.com/office/drawing/2010/main" val="0"/>
            </a:ext>
          </a:extLst>
        </a:blip>
        <a:srcRect/>
        <a:stretch>
          <a:fillRect/>
        </a:stretch>
      </xdr:blipFill>
      <xdr:spPr bwMode="auto">
        <a:xfrm>
          <a:off x="10534650" y="10315575"/>
          <a:ext cx="504825" cy="414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504825</xdr:colOff>
      <xdr:row>22</xdr:row>
      <xdr:rowOff>38100</xdr:rowOff>
    </xdr:from>
    <xdr:to>
      <xdr:col>12</xdr:col>
      <xdr:colOff>733425</xdr:colOff>
      <xdr:row>22</xdr:row>
      <xdr:rowOff>448235</xdr:rowOff>
    </xdr:to>
    <xdr:pic>
      <xdr:nvPicPr>
        <xdr:cNvPr id="27" name="Picture 396">
          <a:extLst>
            <a:ext uri="{FF2B5EF4-FFF2-40B4-BE49-F238E27FC236}">
              <a16:creationId xmlns:a16="http://schemas.microsoft.com/office/drawing/2014/main" id="{00000000-0008-0000-0900-00001B000000}"/>
            </a:ext>
          </a:extLst>
        </xdr:cNvPr>
        <xdr:cNvPicPr>
          <a:picLocks noChangeAspect="1" noChangeArrowheads="1"/>
        </xdr:cNvPicPr>
      </xdr:nvPicPr>
      <xdr:blipFill>
        <a:blip xmlns:r="http://schemas.openxmlformats.org/officeDocument/2006/relationships" r:embed="rId26" cstate="print">
          <a:extLst>
            <a:ext uri="{28A0092B-C50C-407E-A947-70E740481C1C}">
              <a14:useLocalDpi xmlns:a14="http://schemas.microsoft.com/office/drawing/2010/main" val="0"/>
            </a:ext>
          </a:extLst>
        </a:blip>
        <a:srcRect/>
        <a:stretch>
          <a:fillRect/>
        </a:stretch>
      </xdr:blipFill>
      <xdr:spPr bwMode="auto">
        <a:xfrm>
          <a:off x="11953875" y="10315575"/>
          <a:ext cx="228600" cy="4101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390525</xdr:colOff>
      <xdr:row>30</xdr:row>
      <xdr:rowOff>57150</xdr:rowOff>
    </xdr:from>
    <xdr:to>
      <xdr:col>1</xdr:col>
      <xdr:colOff>647700</xdr:colOff>
      <xdr:row>31</xdr:row>
      <xdr:rowOff>5129</xdr:rowOff>
    </xdr:to>
    <xdr:pic>
      <xdr:nvPicPr>
        <xdr:cNvPr id="28" name="Picture 400">
          <a:extLst>
            <a:ext uri="{FF2B5EF4-FFF2-40B4-BE49-F238E27FC236}">
              <a16:creationId xmlns:a16="http://schemas.microsoft.com/office/drawing/2014/main" id="{00000000-0008-0000-0900-00001C000000}"/>
            </a:ext>
          </a:extLst>
        </xdr:cNvPr>
        <xdr:cNvPicPr>
          <a:picLocks noChangeAspect="1" noChangeArrowheads="1"/>
        </xdr:cNvPicPr>
      </xdr:nvPicPr>
      <xdr:blipFill>
        <a:blip xmlns:r="http://schemas.openxmlformats.org/officeDocument/2006/relationships" r:embed="rId27" cstate="print">
          <a:extLst>
            <a:ext uri="{28A0092B-C50C-407E-A947-70E740481C1C}">
              <a14:useLocalDpi xmlns:a14="http://schemas.microsoft.com/office/drawing/2010/main" val="0"/>
            </a:ext>
          </a:extLst>
        </a:blip>
        <a:srcRect/>
        <a:stretch>
          <a:fillRect/>
        </a:stretch>
      </xdr:blipFill>
      <xdr:spPr bwMode="auto">
        <a:xfrm>
          <a:off x="1971675" y="13858875"/>
          <a:ext cx="257175" cy="4909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219075</xdr:colOff>
      <xdr:row>30</xdr:row>
      <xdr:rowOff>38100</xdr:rowOff>
    </xdr:from>
    <xdr:to>
      <xdr:col>2</xdr:col>
      <xdr:colOff>514350</xdr:colOff>
      <xdr:row>30</xdr:row>
      <xdr:rowOff>536041</xdr:rowOff>
    </xdr:to>
    <xdr:pic>
      <xdr:nvPicPr>
        <xdr:cNvPr id="29" name="Picture 401">
          <a:extLst>
            <a:ext uri="{FF2B5EF4-FFF2-40B4-BE49-F238E27FC236}">
              <a16:creationId xmlns:a16="http://schemas.microsoft.com/office/drawing/2014/main" id="{00000000-0008-0000-0900-00001D000000}"/>
            </a:ext>
          </a:extLst>
        </xdr:cNvPr>
        <xdr:cNvPicPr>
          <a:picLocks noChangeAspect="1" noChangeArrowheads="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2486025" y="13992225"/>
          <a:ext cx="295275" cy="4979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647700</xdr:colOff>
      <xdr:row>30</xdr:row>
      <xdr:rowOff>9525</xdr:rowOff>
    </xdr:from>
    <xdr:to>
      <xdr:col>4</xdr:col>
      <xdr:colOff>104775</xdr:colOff>
      <xdr:row>30</xdr:row>
      <xdr:rowOff>513862</xdr:rowOff>
    </xdr:to>
    <xdr:pic>
      <xdr:nvPicPr>
        <xdr:cNvPr id="30" name="Picture 402">
          <a:extLst>
            <a:ext uri="{FF2B5EF4-FFF2-40B4-BE49-F238E27FC236}">
              <a16:creationId xmlns:a16="http://schemas.microsoft.com/office/drawing/2014/main" id="{00000000-0008-0000-0900-00001E000000}"/>
            </a:ext>
          </a:extLst>
        </xdr:cNvPr>
        <xdr:cNvPicPr>
          <a:picLocks noChangeAspect="1" noChangeArrowheads="1"/>
        </xdr:cNvPicPr>
      </xdr:nvPicPr>
      <xdr:blipFill>
        <a:blip xmlns:r="http://schemas.openxmlformats.org/officeDocument/2006/relationships" r:embed="rId29" cstate="print">
          <a:extLst>
            <a:ext uri="{28A0092B-C50C-407E-A947-70E740481C1C}">
              <a14:useLocalDpi xmlns:a14="http://schemas.microsoft.com/office/drawing/2010/main" val="0"/>
            </a:ext>
          </a:extLst>
        </a:blip>
        <a:srcRect/>
        <a:stretch>
          <a:fillRect/>
        </a:stretch>
      </xdr:blipFill>
      <xdr:spPr bwMode="auto">
        <a:xfrm>
          <a:off x="3781425" y="13963650"/>
          <a:ext cx="219075" cy="50433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314325</xdr:colOff>
      <xdr:row>30</xdr:row>
      <xdr:rowOff>66675</xdr:rowOff>
    </xdr:from>
    <xdr:to>
      <xdr:col>5</xdr:col>
      <xdr:colOff>552450</xdr:colOff>
      <xdr:row>30</xdr:row>
      <xdr:rowOff>530053</xdr:rowOff>
    </xdr:to>
    <xdr:pic>
      <xdr:nvPicPr>
        <xdr:cNvPr id="31" name="Picture 403">
          <a:extLst>
            <a:ext uri="{FF2B5EF4-FFF2-40B4-BE49-F238E27FC236}">
              <a16:creationId xmlns:a16="http://schemas.microsoft.com/office/drawing/2014/main" id="{00000000-0008-0000-0900-00001F000000}"/>
            </a:ext>
          </a:extLst>
        </xdr:cNvPr>
        <xdr:cNvPicPr>
          <a:picLocks noChangeAspect="1" noChangeArrowheads="1"/>
        </xdr:cNvPicPr>
      </xdr:nvPicPr>
      <xdr:blipFill>
        <a:blip xmlns:r="http://schemas.openxmlformats.org/officeDocument/2006/relationships" r:embed="rId30" cstate="print">
          <a:extLst>
            <a:ext uri="{28A0092B-C50C-407E-A947-70E740481C1C}">
              <a14:useLocalDpi xmlns:a14="http://schemas.microsoft.com/office/drawing/2010/main" val="0"/>
            </a:ext>
          </a:extLst>
        </a:blip>
        <a:srcRect/>
        <a:stretch>
          <a:fillRect/>
        </a:stretch>
      </xdr:blipFill>
      <xdr:spPr bwMode="auto">
        <a:xfrm>
          <a:off x="4972050" y="14020800"/>
          <a:ext cx="238125" cy="4633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238126</xdr:colOff>
      <xdr:row>30</xdr:row>
      <xdr:rowOff>38101</xdr:rowOff>
    </xdr:from>
    <xdr:to>
      <xdr:col>6</xdr:col>
      <xdr:colOff>561976</xdr:colOff>
      <xdr:row>30</xdr:row>
      <xdr:rowOff>533012</xdr:rowOff>
    </xdr:to>
    <xdr:pic>
      <xdr:nvPicPr>
        <xdr:cNvPr id="32" name="Picture 404">
          <a:extLst>
            <a:ext uri="{FF2B5EF4-FFF2-40B4-BE49-F238E27FC236}">
              <a16:creationId xmlns:a16="http://schemas.microsoft.com/office/drawing/2014/main" id="{00000000-0008-0000-0900-000020000000}"/>
            </a:ext>
          </a:extLst>
        </xdr:cNvPr>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5848351" y="13992226"/>
          <a:ext cx="323850" cy="4949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219076</xdr:colOff>
      <xdr:row>30</xdr:row>
      <xdr:rowOff>9527</xdr:rowOff>
    </xdr:from>
    <xdr:to>
      <xdr:col>9</xdr:col>
      <xdr:colOff>533400</xdr:colOff>
      <xdr:row>30</xdr:row>
      <xdr:rowOff>501156</xdr:rowOff>
    </xdr:to>
    <xdr:pic>
      <xdr:nvPicPr>
        <xdr:cNvPr id="33" name="Picture 405">
          <a:extLst>
            <a:ext uri="{FF2B5EF4-FFF2-40B4-BE49-F238E27FC236}">
              <a16:creationId xmlns:a16="http://schemas.microsoft.com/office/drawing/2014/main" id="{00000000-0008-0000-0900-000021000000}"/>
            </a:ext>
          </a:extLst>
        </xdr:cNvPr>
        <xdr:cNvPicPr>
          <a:picLocks noChangeAspect="1" noChangeArrowheads="1"/>
        </xdr:cNvPicPr>
      </xdr:nvPicPr>
      <xdr:blipFill>
        <a:blip xmlns:r="http://schemas.openxmlformats.org/officeDocument/2006/relationships" r:embed="rId32" cstate="print">
          <a:extLst>
            <a:ext uri="{28A0092B-C50C-407E-A947-70E740481C1C}">
              <a14:useLocalDpi xmlns:a14="http://schemas.microsoft.com/office/drawing/2010/main" val="0"/>
            </a:ext>
          </a:extLst>
        </a:blip>
        <a:srcRect/>
        <a:stretch>
          <a:fillRect/>
        </a:stretch>
      </xdr:blipFill>
      <xdr:spPr bwMode="auto">
        <a:xfrm>
          <a:off x="8315326" y="13963652"/>
          <a:ext cx="314324" cy="4916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295275</xdr:colOff>
      <xdr:row>30</xdr:row>
      <xdr:rowOff>57151</xdr:rowOff>
    </xdr:from>
    <xdr:to>
      <xdr:col>10</xdr:col>
      <xdr:colOff>695325</xdr:colOff>
      <xdr:row>31</xdr:row>
      <xdr:rowOff>1725</xdr:rowOff>
    </xdr:to>
    <xdr:pic>
      <xdr:nvPicPr>
        <xdr:cNvPr id="34" name="Picture 406">
          <a:extLst>
            <a:ext uri="{FF2B5EF4-FFF2-40B4-BE49-F238E27FC236}">
              <a16:creationId xmlns:a16="http://schemas.microsoft.com/office/drawing/2014/main" id="{00000000-0008-0000-0900-000022000000}"/>
            </a:ext>
          </a:extLst>
        </xdr:cNvPr>
        <xdr:cNvPicPr>
          <a:picLocks noChangeAspect="1" noChangeArrowheads="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a:off x="9153525" y="14011276"/>
          <a:ext cx="400050" cy="4874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342900</xdr:colOff>
      <xdr:row>30</xdr:row>
      <xdr:rowOff>28575</xdr:rowOff>
    </xdr:from>
    <xdr:to>
      <xdr:col>11</xdr:col>
      <xdr:colOff>714375</xdr:colOff>
      <xdr:row>30</xdr:row>
      <xdr:rowOff>514308</xdr:rowOff>
    </xdr:to>
    <xdr:pic>
      <xdr:nvPicPr>
        <xdr:cNvPr id="35" name="Picture 407">
          <a:extLst>
            <a:ext uri="{FF2B5EF4-FFF2-40B4-BE49-F238E27FC236}">
              <a16:creationId xmlns:a16="http://schemas.microsoft.com/office/drawing/2014/main" id="{00000000-0008-0000-0900-000023000000}"/>
            </a:ext>
          </a:extLst>
        </xdr:cNvPr>
        <xdr:cNvPicPr>
          <a:picLocks noChangeAspect="1" noChangeArrowheads="1"/>
        </xdr:cNvPicPr>
      </xdr:nvPicPr>
      <xdr:blipFill>
        <a:blip xmlns:r="http://schemas.openxmlformats.org/officeDocument/2006/relationships" r:embed="rId34" cstate="print">
          <a:extLst>
            <a:ext uri="{28A0092B-C50C-407E-A947-70E740481C1C}">
              <a14:useLocalDpi xmlns:a14="http://schemas.microsoft.com/office/drawing/2010/main" val="0"/>
            </a:ext>
          </a:extLst>
        </a:blip>
        <a:srcRect/>
        <a:stretch>
          <a:fillRect/>
        </a:stretch>
      </xdr:blipFill>
      <xdr:spPr bwMode="auto">
        <a:xfrm>
          <a:off x="10439400" y="13982700"/>
          <a:ext cx="371475" cy="4857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476250</xdr:colOff>
      <xdr:row>30</xdr:row>
      <xdr:rowOff>19051</xdr:rowOff>
    </xdr:from>
    <xdr:to>
      <xdr:col>12</xdr:col>
      <xdr:colOff>723900</xdr:colOff>
      <xdr:row>30</xdr:row>
      <xdr:rowOff>519611</xdr:rowOff>
    </xdr:to>
    <xdr:pic>
      <xdr:nvPicPr>
        <xdr:cNvPr id="36" name="Picture 408">
          <a:extLst>
            <a:ext uri="{FF2B5EF4-FFF2-40B4-BE49-F238E27FC236}">
              <a16:creationId xmlns:a16="http://schemas.microsoft.com/office/drawing/2014/main" id="{00000000-0008-0000-0900-000024000000}"/>
            </a:ext>
          </a:extLst>
        </xdr:cNvPr>
        <xdr:cNvPicPr>
          <a:picLocks noChangeAspect="1" noChangeArrowheads="1"/>
        </xdr:cNvPicPr>
      </xdr:nvPicPr>
      <xdr:blipFill>
        <a:blip xmlns:r="http://schemas.openxmlformats.org/officeDocument/2006/relationships" r:embed="rId35" cstate="print">
          <a:extLst>
            <a:ext uri="{28A0092B-C50C-407E-A947-70E740481C1C}">
              <a14:useLocalDpi xmlns:a14="http://schemas.microsoft.com/office/drawing/2010/main" val="0"/>
            </a:ext>
          </a:extLst>
        </a:blip>
        <a:srcRect/>
        <a:stretch>
          <a:fillRect/>
        </a:stretch>
      </xdr:blipFill>
      <xdr:spPr bwMode="auto">
        <a:xfrm>
          <a:off x="11925300" y="13973176"/>
          <a:ext cx="247650" cy="5005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381001</xdr:colOff>
      <xdr:row>30</xdr:row>
      <xdr:rowOff>19051</xdr:rowOff>
    </xdr:from>
    <xdr:to>
      <xdr:col>13</xdr:col>
      <xdr:colOff>666750</xdr:colOff>
      <xdr:row>30</xdr:row>
      <xdr:rowOff>525623</xdr:rowOff>
    </xdr:to>
    <xdr:pic>
      <xdr:nvPicPr>
        <xdr:cNvPr id="37" name="Picture 399">
          <a:extLst>
            <a:ext uri="{FF2B5EF4-FFF2-40B4-BE49-F238E27FC236}">
              <a16:creationId xmlns:a16="http://schemas.microsoft.com/office/drawing/2014/main" id="{00000000-0008-0000-0900-000025000000}"/>
            </a:ext>
          </a:extLst>
        </xdr:cNvPr>
        <xdr:cNvPicPr>
          <a:picLocks noChangeAspect="1" noChangeArrowheads="1"/>
        </xdr:cNvPicPr>
      </xdr:nvPicPr>
      <xdr:blipFill>
        <a:blip xmlns:r="http://schemas.openxmlformats.org/officeDocument/2006/relationships" r:embed="rId36" cstate="print">
          <a:extLst>
            <a:ext uri="{28A0092B-C50C-407E-A947-70E740481C1C}">
              <a14:useLocalDpi xmlns:a14="http://schemas.microsoft.com/office/drawing/2010/main" val="0"/>
            </a:ext>
          </a:extLst>
        </a:blip>
        <a:srcRect/>
        <a:stretch>
          <a:fillRect/>
        </a:stretch>
      </xdr:blipFill>
      <xdr:spPr bwMode="auto">
        <a:xfrm>
          <a:off x="13058776" y="13973176"/>
          <a:ext cx="285749" cy="5065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816430</xdr:colOff>
      <xdr:row>39</xdr:row>
      <xdr:rowOff>299356</xdr:rowOff>
    </xdr:from>
    <xdr:to>
      <xdr:col>3</xdr:col>
      <xdr:colOff>163287</xdr:colOff>
      <xdr:row>39</xdr:row>
      <xdr:rowOff>3129643</xdr:rowOff>
    </xdr:to>
    <xdr:pic>
      <xdr:nvPicPr>
        <xdr:cNvPr id="38" name="Imagen 37">
          <a:extLst>
            <a:ext uri="{FF2B5EF4-FFF2-40B4-BE49-F238E27FC236}">
              <a16:creationId xmlns:a16="http://schemas.microsoft.com/office/drawing/2014/main" id="{4E3A5668-3120-4650-8654-54C8CC0A3805}"/>
            </a:ext>
          </a:extLst>
        </xdr:cNvPr>
        <xdr:cNvPicPr>
          <a:picLocks noChangeAspect="1"/>
        </xdr:cNvPicPr>
      </xdr:nvPicPr>
      <xdr:blipFill rotWithShape="1">
        <a:blip xmlns:r="http://schemas.openxmlformats.org/officeDocument/2006/relationships" r:embed="rId37"/>
        <a:srcRect l="40687" t="32370" r="44147" b="34702"/>
        <a:stretch/>
      </xdr:blipFill>
      <xdr:spPr>
        <a:xfrm>
          <a:off x="816430" y="18043070"/>
          <a:ext cx="2667000" cy="2830287"/>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1</xdr:col>
      <xdr:colOff>171450</xdr:colOff>
      <xdr:row>9</xdr:row>
      <xdr:rowOff>66675</xdr:rowOff>
    </xdr:from>
    <xdr:to>
      <xdr:col>1</xdr:col>
      <xdr:colOff>523875</xdr:colOff>
      <xdr:row>9</xdr:row>
      <xdr:rowOff>584257</xdr:rowOff>
    </xdr:to>
    <xdr:pic>
      <xdr:nvPicPr>
        <xdr:cNvPr id="2" name="Picture 376">
          <a:extLst>
            <a:ext uri="{FF2B5EF4-FFF2-40B4-BE49-F238E27FC236}">
              <a16:creationId xmlns:a16="http://schemas.microsoft.com/office/drawing/2014/main" id="{00000000-0008-0000-0A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525" y="2886075"/>
          <a:ext cx="352425" cy="5175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209550</xdr:colOff>
      <xdr:row>9</xdr:row>
      <xdr:rowOff>38100</xdr:rowOff>
    </xdr:from>
    <xdr:to>
      <xdr:col>2</xdr:col>
      <xdr:colOff>600075</xdr:colOff>
      <xdr:row>9</xdr:row>
      <xdr:rowOff>805203</xdr:rowOff>
    </xdr:to>
    <xdr:pic>
      <xdr:nvPicPr>
        <xdr:cNvPr id="3" name="Picture 377">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476500" y="2857500"/>
          <a:ext cx="390525" cy="54802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190500</xdr:colOff>
      <xdr:row>9</xdr:row>
      <xdr:rowOff>38101</xdr:rowOff>
    </xdr:from>
    <xdr:to>
      <xdr:col>3</xdr:col>
      <xdr:colOff>533400</xdr:colOff>
      <xdr:row>9</xdr:row>
      <xdr:rowOff>783249</xdr:rowOff>
    </xdr:to>
    <xdr:pic>
      <xdr:nvPicPr>
        <xdr:cNvPr id="4" name="Picture 378">
          <a:extLst>
            <a:ext uri="{FF2B5EF4-FFF2-40B4-BE49-F238E27FC236}">
              <a16:creationId xmlns:a16="http://schemas.microsoft.com/office/drawing/2014/main" id="{00000000-0008-0000-0A00-000004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324225" y="2857501"/>
          <a:ext cx="342900" cy="5546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247651</xdr:colOff>
      <xdr:row>9</xdr:row>
      <xdr:rowOff>57150</xdr:rowOff>
    </xdr:from>
    <xdr:to>
      <xdr:col>4</xdr:col>
      <xdr:colOff>590551</xdr:colOff>
      <xdr:row>9</xdr:row>
      <xdr:rowOff>781769</xdr:rowOff>
    </xdr:to>
    <xdr:pic>
      <xdr:nvPicPr>
        <xdr:cNvPr id="5" name="Picture 379">
          <a:extLst>
            <a:ext uri="{FF2B5EF4-FFF2-40B4-BE49-F238E27FC236}">
              <a16:creationId xmlns:a16="http://schemas.microsoft.com/office/drawing/2014/main" id="{00000000-0008-0000-0A00-000005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143376" y="2876550"/>
          <a:ext cx="342900" cy="5341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352425</xdr:colOff>
      <xdr:row>9</xdr:row>
      <xdr:rowOff>57150</xdr:rowOff>
    </xdr:from>
    <xdr:to>
      <xdr:col>5</xdr:col>
      <xdr:colOff>695325</xdr:colOff>
      <xdr:row>9</xdr:row>
      <xdr:rowOff>762359</xdr:rowOff>
    </xdr:to>
    <xdr:pic>
      <xdr:nvPicPr>
        <xdr:cNvPr id="6" name="Picture 380">
          <a:extLst>
            <a:ext uri="{FF2B5EF4-FFF2-40B4-BE49-F238E27FC236}">
              <a16:creationId xmlns:a16="http://schemas.microsoft.com/office/drawing/2014/main" id="{00000000-0008-0000-0A00-00000600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5010150" y="2876550"/>
          <a:ext cx="342900" cy="5337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657226</xdr:colOff>
      <xdr:row>9</xdr:row>
      <xdr:rowOff>19050</xdr:rowOff>
    </xdr:from>
    <xdr:to>
      <xdr:col>10</xdr:col>
      <xdr:colOff>114300</xdr:colOff>
      <xdr:row>9</xdr:row>
      <xdr:rowOff>584592</xdr:rowOff>
    </xdr:to>
    <xdr:pic>
      <xdr:nvPicPr>
        <xdr:cNvPr id="7" name="Picture 375">
          <a:extLst>
            <a:ext uri="{FF2B5EF4-FFF2-40B4-BE49-F238E27FC236}">
              <a16:creationId xmlns:a16="http://schemas.microsoft.com/office/drawing/2014/main" id="{00000000-0008-0000-0A00-000007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8753476" y="2838450"/>
          <a:ext cx="219074" cy="5655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304800</xdr:colOff>
      <xdr:row>9</xdr:row>
      <xdr:rowOff>28576</xdr:rowOff>
    </xdr:from>
    <xdr:to>
      <xdr:col>11</xdr:col>
      <xdr:colOff>523875</xdr:colOff>
      <xdr:row>9</xdr:row>
      <xdr:rowOff>587275</xdr:rowOff>
    </xdr:to>
    <xdr:pic>
      <xdr:nvPicPr>
        <xdr:cNvPr id="8" name="Picture 374">
          <a:extLst>
            <a:ext uri="{FF2B5EF4-FFF2-40B4-BE49-F238E27FC236}">
              <a16:creationId xmlns:a16="http://schemas.microsoft.com/office/drawing/2014/main" id="{00000000-0008-0000-0A00-0000080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10401300" y="2847976"/>
          <a:ext cx="219075" cy="5586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508001</xdr:colOff>
      <xdr:row>9</xdr:row>
      <xdr:rowOff>21167</xdr:rowOff>
    </xdr:from>
    <xdr:to>
      <xdr:col>12</xdr:col>
      <xdr:colOff>736601</xdr:colOff>
      <xdr:row>9</xdr:row>
      <xdr:rowOff>558786</xdr:rowOff>
    </xdr:to>
    <xdr:pic>
      <xdr:nvPicPr>
        <xdr:cNvPr id="9" name="Picture 373">
          <a:extLst>
            <a:ext uri="{FF2B5EF4-FFF2-40B4-BE49-F238E27FC236}">
              <a16:creationId xmlns:a16="http://schemas.microsoft.com/office/drawing/2014/main" id="{00000000-0008-0000-0A00-000009000000}"/>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12632268" y="2823634"/>
          <a:ext cx="228600" cy="5376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400050</xdr:colOff>
      <xdr:row>15</xdr:row>
      <xdr:rowOff>95250</xdr:rowOff>
    </xdr:from>
    <xdr:to>
      <xdr:col>1</xdr:col>
      <xdr:colOff>714375</xdr:colOff>
      <xdr:row>16</xdr:row>
      <xdr:rowOff>0</xdr:rowOff>
    </xdr:to>
    <xdr:pic>
      <xdr:nvPicPr>
        <xdr:cNvPr id="10" name="Picture 382">
          <a:extLst>
            <a:ext uri="{FF2B5EF4-FFF2-40B4-BE49-F238E27FC236}">
              <a16:creationId xmlns:a16="http://schemas.microsoft.com/office/drawing/2014/main" id="{00000000-0008-0000-0A00-00000A0000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1762125" y="6315075"/>
          <a:ext cx="314325" cy="5619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257175</xdr:colOff>
      <xdr:row>15</xdr:row>
      <xdr:rowOff>123826</xdr:rowOff>
    </xdr:from>
    <xdr:to>
      <xdr:col>4</xdr:col>
      <xdr:colOff>624709</xdr:colOff>
      <xdr:row>16</xdr:row>
      <xdr:rowOff>0</xdr:rowOff>
    </xdr:to>
    <xdr:pic>
      <xdr:nvPicPr>
        <xdr:cNvPr id="11" name="Picture 384">
          <a:extLst>
            <a:ext uri="{FF2B5EF4-FFF2-40B4-BE49-F238E27FC236}">
              <a16:creationId xmlns:a16="http://schemas.microsoft.com/office/drawing/2014/main" id="{00000000-0008-0000-0A00-00000B00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4152900" y="6343651"/>
          <a:ext cx="367534"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400050</xdr:colOff>
      <xdr:row>15</xdr:row>
      <xdr:rowOff>104775</xdr:rowOff>
    </xdr:from>
    <xdr:to>
      <xdr:col>5</xdr:col>
      <xdr:colOff>790575</xdr:colOff>
      <xdr:row>16</xdr:row>
      <xdr:rowOff>0</xdr:rowOff>
    </xdr:to>
    <xdr:pic>
      <xdr:nvPicPr>
        <xdr:cNvPr id="12" name="Picture 381">
          <a:extLst>
            <a:ext uri="{FF2B5EF4-FFF2-40B4-BE49-F238E27FC236}">
              <a16:creationId xmlns:a16="http://schemas.microsoft.com/office/drawing/2014/main" id="{00000000-0008-0000-0A00-00000C000000}"/>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5057775" y="6324600"/>
          <a:ext cx="390525"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485775</xdr:colOff>
      <xdr:row>15</xdr:row>
      <xdr:rowOff>57151</xdr:rowOff>
    </xdr:from>
    <xdr:to>
      <xdr:col>3</xdr:col>
      <xdr:colOff>200025</xdr:colOff>
      <xdr:row>16</xdr:row>
      <xdr:rowOff>160</xdr:rowOff>
    </xdr:to>
    <xdr:pic>
      <xdr:nvPicPr>
        <xdr:cNvPr id="13" name="Imagen 12">
          <a:extLst>
            <a:ext uri="{FF2B5EF4-FFF2-40B4-BE49-F238E27FC236}">
              <a16:creationId xmlns:a16="http://schemas.microsoft.com/office/drawing/2014/main" id="{00000000-0008-0000-0A00-00000D000000}"/>
            </a:ext>
          </a:extLst>
        </xdr:cNvPr>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2752725" y="6276976"/>
          <a:ext cx="581025" cy="5949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152401</xdr:colOff>
      <xdr:row>15</xdr:row>
      <xdr:rowOff>38100</xdr:rowOff>
    </xdr:from>
    <xdr:to>
      <xdr:col>9</xdr:col>
      <xdr:colOff>533401</xdr:colOff>
      <xdr:row>15</xdr:row>
      <xdr:rowOff>606005</xdr:rowOff>
    </xdr:to>
    <xdr:pic>
      <xdr:nvPicPr>
        <xdr:cNvPr id="14" name="Picture 386">
          <a:extLst>
            <a:ext uri="{FF2B5EF4-FFF2-40B4-BE49-F238E27FC236}">
              <a16:creationId xmlns:a16="http://schemas.microsoft.com/office/drawing/2014/main" id="{00000000-0008-0000-0A00-00000E0000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8248651" y="6257925"/>
          <a:ext cx="381000" cy="5679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409575</xdr:colOff>
      <xdr:row>15</xdr:row>
      <xdr:rowOff>38099</xdr:rowOff>
    </xdr:from>
    <xdr:to>
      <xdr:col>10</xdr:col>
      <xdr:colOff>742950</xdr:colOff>
      <xdr:row>15</xdr:row>
      <xdr:rowOff>593724</xdr:rowOff>
    </xdr:to>
    <xdr:pic>
      <xdr:nvPicPr>
        <xdr:cNvPr id="15" name="Picture 387">
          <a:extLst>
            <a:ext uri="{FF2B5EF4-FFF2-40B4-BE49-F238E27FC236}">
              <a16:creationId xmlns:a16="http://schemas.microsoft.com/office/drawing/2014/main" id="{00000000-0008-0000-0A00-00000F000000}"/>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9267825" y="6257924"/>
          <a:ext cx="333375" cy="555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228601</xdr:colOff>
      <xdr:row>15</xdr:row>
      <xdr:rowOff>66675</xdr:rowOff>
    </xdr:from>
    <xdr:to>
      <xdr:col>13</xdr:col>
      <xdr:colOff>678874</xdr:colOff>
      <xdr:row>15</xdr:row>
      <xdr:rowOff>600076</xdr:rowOff>
    </xdr:to>
    <xdr:pic>
      <xdr:nvPicPr>
        <xdr:cNvPr id="16" name="Picture 385">
          <a:extLst>
            <a:ext uri="{FF2B5EF4-FFF2-40B4-BE49-F238E27FC236}">
              <a16:creationId xmlns:a16="http://schemas.microsoft.com/office/drawing/2014/main" id="{00000000-0008-0000-0A00-000010000000}"/>
            </a:ext>
          </a:extLst>
        </xdr:cNvPr>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12906376" y="6286500"/>
          <a:ext cx="450273" cy="5334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514350</xdr:colOff>
      <xdr:row>15</xdr:row>
      <xdr:rowOff>38100</xdr:rowOff>
    </xdr:from>
    <xdr:to>
      <xdr:col>11</xdr:col>
      <xdr:colOff>923925</xdr:colOff>
      <xdr:row>15</xdr:row>
      <xdr:rowOff>623207</xdr:rowOff>
    </xdr:to>
    <xdr:pic>
      <xdr:nvPicPr>
        <xdr:cNvPr id="17" name="Imagen 16">
          <a:extLst>
            <a:ext uri="{FF2B5EF4-FFF2-40B4-BE49-F238E27FC236}">
              <a16:creationId xmlns:a16="http://schemas.microsoft.com/office/drawing/2014/main" id="{00000000-0008-0000-0A00-000011000000}"/>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0610850" y="6257925"/>
          <a:ext cx="409575" cy="58510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361951</xdr:colOff>
      <xdr:row>15</xdr:row>
      <xdr:rowOff>47626</xdr:rowOff>
    </xdr:from>
    <xdr:to>
      <xdr:col>12</xdr:col>
      <xdr:colOff>895351</xdr:colOff>
      <xdr:row>16</xdr:row>
      <xdr:rowOff>3562</xdr:rowOff>
    </xdr:to>
    <xdr:pic>
      <xdr:nvPicPr>
        <xdr:cNvPr id="18" name="Imagen 17">
          <a:extLst>
            <a:ext uri="{FF2B5EF4-FFF2-40B4-BE49-F238E27FC236}">
              <a16:creationId xmlns:a16="http://schemas.microsoft.com/office/drawing/2014/main" id="{00000000-0008-0000-0A00-000012000000}"/>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11811001" y="6267451"/>
          <a:ext cx="533400" cy="6131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333375</xdr:colOff>
      <xdr:row>22</xdr:row>
      <xdr:rowOff>95250</xdr:rowOff>
    </xdr:from>
    <xdr:to>
      <xdr:col>1</xdr:col>
      <xdr:colOff>696996</xdr:colOff>
      <xdr:row>22</xdr:row>
      <xdr:rowOff>400050</xdr:rowOff>
    </xdr:to>
    <xdr:pic>
      <xdr:nvPicPr>
        <xdr:cNvPr id="19" name="Picture 391">
          <a:extLst>
            <a:ext uri="{FF2B5EF4-FFF2-40B4-BE49-F238E27FC236}">
              <a16:creationId xmlns:a16="http://schemas.microsoft.com/office/drawing/2014/main" id="{00000000-0008-0000-0A00-000013000000}"/>
            </a:ext>
          </a:extLst>
        </xdr:cNvPr>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1695450" y="10372725"/>
          <a:ext cx="363621"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352426</xdr:colOff>
      <xdr:row>22</xdr:row>
      <xdr:rowOff>47626</xdr:rowOff>
    </xdr:from>
    <xdr:to>
      <xdr:col>2</xdr:col>
      <xdr:colOff>686222</xdr:colOff>
      <xdr:row>22</xdr:row>
      <xdr:rowOff>447676</xdr:rowOff>
    </xdr:to>
    <xdr:pic>
      <xdr:nvPicPr>
        <xdr:cNvPr id="20" name="Picture 392">
          <a:extLst>
            <a:ext uri="{FF2B5EF4-FFF2-40B4-BE49-F238E27FC236}">
              <a16:creationId xmlns:a16="http://schemas.microsoft.com/office/drawing/2014/main" id="{00000000-0008-0000-0A00-000014000000}"/>
            </a:ext>
          </a:extLst>
        </xdr:cNvPr>
        <xdr:cNvPicPr>
          <a:picLocks noChangeAspect="1"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2619376" y="10325101"/>
          <a:ext cx="333796" cy="400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266700</xdr:colOff>
      <xdr:row>22</xdr:row>
      <xdr:rowOff>95250</xdr:rowOff>
    </xdr:from>
    <xdr:to>
      <xdr:col>3</xdr:col>
      <xdr:colOff>609600</xdr:colOff>
      <xdr:row>23</xdr:row>
      <xdr:rowOff>3810</xdr:rowOff>
    </xdr:to>
    <xdr:pic>
      <xdr:nvPicPr>
        <xdr:cNvPr id="21" name="Picture 393">
          <a:extLst>
            <a:ext uri="{FF2B5EF4-FFF2-40B4-BE49-F238E27FC236}">
              <a16:creationId xmlns:a16="http://schemas.microsoft.com/office/drawing/2014/main" id="{00000000-0008-0000-0A00-000015000000}"/>
            </a:ext>
          </a:extLst>
        </xdr:cNvPr>
        <xdr:cNvPicPr>
          <a:picLocks noChangeAspect="1"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3400425" y="10372725"/>
          <a:ext cx="342900" cy="384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372533</xdr:colOff>
      <xdr:row>22</xdr:row>
      <xdr:rowOff>103716</xdr:rowOff>
    </xdr:from>
    <xdr:to>
      <xdr:col>4</xdr:col>
      <xdr:colOff>728133</xdr:colOff>
      <xdr:row>22</xdr:row>
      <xdr:rowOff>424661</xdr:rowOff>
    </xdr:to>
    <xdr:pic>
      <xdr:nvPicPr>
        <xdr:cNvPr id="22" name="Picture 394">
          <a:extLst>
            <a:ext uri="{FF2B5EF4-FFF2-40B4-BE49-F238E27FC236}">
              <a16:creationId xmlns:a16="http://schemas.microsoft.com/office/drawing/2014/main" id="{00000000-0008-0000-0A00-000016000000}"/>
            </a:ext>
          </a:extLst>
        </xdr:cNvPr>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4385733" y="10306049"/>
          <a:ext cx="355600" cy="3209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361951</xdr:colOff>
      <xdr:row>22</xdr:row>
      <xdr:rowOff>85726</xdr:rowOff>
    </xdr:from>
    <xdr:to>
      <xdr:col>5</xdr:col>
      <xdr:colOff>685801</xdr:colOff>
      <xdr:row>22</xdr:row>
      <xdr:rowOff>790576</xdr:rowOff>
    </xdr:to>
    <xdr:pic>
      <xdr:nvPicPr>
        <xdr:cNvPr id="23" name="Picture 395">
          <a:extLst>
            <a:ext uri="{FF2B5EF4-FFF2-40B4-BE49-F238E27FC236}">
              <a16:creationId xmlns:a16="http://schemas.microsoft.com/office/drawing/2014/main" id="{00000000-0008-0000-0A00-000017000000}"/>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5019676" y="10363201"/>
          <a:ext cx="323850" cy="390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209550</xdr:colOff>
      <xdr:row>22</xdr:row>
      <xdr:rowOff>57150</xdr:rowOff>
    </xdr:from>
    <xdr:to>
      <xdr:col>6</xdr:col>
      <xdr:colOff>485775</xdr:colOff>
      <xdr:row>22</xdr:row>
      <xdr:rowOff>455543</xdr:rowOff>
    </xdr:to>
    <xdr:pic>
      <xdr:nvPicPr>
        <xdr:cNvPr id="24" name="Picture 390">
          <a:extLst>
            <a:ext uri="{FF2B5EF4-FFF2-40B4-BE49-F238E27FC236}">
              <a16:creationId xmlns:a16="http://schemas.microsoft.com/office/drawing/2014/main" id="{00000000-0008-0000-0A00-000018000000}"/>
            </a:ext>
          </a:extLst>
        </xdr:cNvPr>
        <xdr:cNvPicPr>
          <a:picLocks noChangeAspect="1" noChangeArrowheads="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5819775" y="10334625"/>
          <a:ext cx="276225" cy="3983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38100</xdr:colOff>
      <xdr:row>22</xdr:row>
      <xdr:rowOff>76200</xdr:rowOff>
    </xdr:from>
    <xdr:to>
      <xdr:col>10</xdr:col>
      <xdr:colOff>238125</xdr:colOff>
      <xdr:row>22</xdr:row>
      <xdr:rowOff>456893</xdr:rowOff>
    </xdr:to>
    <xdr:pic>
      <xdr:nvPicPr>
        <xdr:cNvPr id="25" name="Picture 397">
          <a:extLst>
            <a:ext uri="{FF2B5EF4-FFF2-40B4-BE49-F238E27FC236}">
              <a16:creationId xmlns:a16="http://schemas.microsoft.com/office/drawing/2014/main" id="{00000000-0008-0000-0A00-000019000000}"/>
            </a:ext>
          </a:extLst>
        </xdr:cNvPr>
        <xdr:cNvPicPr>
          <a:picLocks noChangeAspect="1" noChangeArrowheads="1"/>
        </xdr:cNvPicPr>
      </xdr:nvPicPr>
      <xdr:blipFill>
        <a:blip xmlns:r="http://schemas.openxmlformats.org/officeDocument/2006/relationships" r:embed="rId24" cstate="print">
          <a:extLst>
            <a:ext uri="{28A0092B-C50C-407E-A947-70E740481C1C}">
              <a14:useLocalDpi xmlns:a14="http://schemas.microsoft.com/office/drawing/2010/main" val="0"/>
            </a:ext>
          </a:extLst>
        </a:blip>
        <a:srcRect/>
        <a:stretch>
          <a:fillRect/>
        </a:stretch>
      </xdr:blipFill>
      <xdr:spPr bwMode="auto">
        <a:xfrm>
          <a:off x="8896350" y="10353675"/>
          <a:ext cx="200025" cy="3806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438150</xdr:colOff>
      <xdr:row>22</xdr:row>
      <xdr:rowOff>38100</xdr:rowOff>
    </xdr:from>
    <xdr:to>
      <xdr:col>11</xdr:col>
      <xdr:colOff>942975</xdr:colOff>
      <xdr:row>22</xdr:row>
      <xdr:rowOff>453025</xdr:rowOff>
    </xdr:to>
    <xdr:pic>
      <xdr:nvPicPr>
        <xdr:cNvPr id="26" name="Picture 398">
          <a:extLst>
            <a:ext uri="{FF2B5EF4-FFF2-40B4-BE49-F238E27FC236}">
              <a16:creationId xmlns:a16="http://schemas.microsoft.com/office/drawing/2014/main" id="{00000000-0008-0000-0A00-00001A000000}"/>
            </a:ext>
          </a:extLst>
        </xdr:cNvPr>
        <xdr:cNvPicPr>
          <a:picLocks noChangeAspect="1" noChangeArrowheads="1"/>
        </xdr:cNvPicPr>
      </xdr:nvPicPr>
      <xdr:blipFill>
        <a:blip xmlns:r="http://schemas.openxmlformats.org/officeDocument/2006/relationships" r:embed="rId25" cstate="print">
          <a:extLst>
            <a:ext uri="{28A0092B-C50C-407E-A947-70E740481C1C}">
              <a14:useLocalDpi xmlns:a14="http://schemas.microsoft.com/office/drawing/2010/main" val="0"/>
            </a:ext>
          </a:extLst>
        </a:blip>
        <a:srcRect/>
        <a:stretch>
          <a:fillRect/>
        </a:stretch>
      </xdr:blipFill>
      <xdr:spPr bwMode="auto">
        <a:xfrm>
          <a:off x="10534650" y="10315575"/>
          <a:ext cx="504825" cy="414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504825</xdr:colOff>
      <xdr:row>22</xdr:row>
      <xdr:rowOff>38100</xdr:rowOff>
    </xdr:from>
    <xdr:to>
      <xdr:col>12</xdr:col>
      <xdr:colOff>733425</xdr:colOff>
      <xdr:row>22</xdr:row>
      <xdr:rowOff>448235</xdr:rowOff>
    </xdr:to>
    <xdr:pic>
      <xdr:nvPicPr>
        <xdr:cNvPr id="27" name="Picture 396">
          <a:extLst>
            <a:ext uri="{FF2B5EF4-FFF2-40B4-BE49-F238E27FC236}">
              <a16:creationId xmlns:a16="http://schemas.microsoft.com/office/drawing/2014/main" id="{00000000-0008-0000-0A00-00001B000000}"/>
            </a:ext>
          </a:extLst>
        </xdr:cNvPr>
        <xdr:cNvPicPr>
          <a:picLocks noChangeAspect="1" noChangeArrowheads="1"/>
        </xdr:cNvPicPr>
      </xdr:nvPicPr>
      <xdr:blipFill>
        <a:blip xmlns:r="http://schemas.openxmlformats.org/officeDocument/2006/relationships" r:embed="rId26" cstate="print">
          <a:extLst>
            <a:ext uri="{28A0092B-C50C-407E-A947-70E740481C1C}">
              <a14:useLocalDpi xmlns:a14="http://schemas.microsoft.com/office/drawing/2010/main" val="0"/>
            </a:ext>
          </a:extLst>
        </a:blip>
        <a:srcRect/>
        <a:stretch>
          <a:fillRect/>
        </a:stretch>
      </xdr:blipFill>
      <xdr:spPr bwMode="auto">
        <a:xfrm>
          <a:off x="11953875" y="10315575"/>
          <a:ext cx="228600" cy="4101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338667</xdr:colOff>
      <xdr:row>30</xdr:row>
      <xdr:rowOff>76200</xdr:rowOff>
    </xdr:from>
    <xdr:to>
      <xdr:col>1</xdr:col>
      <xdr:colOff>685801</xdr:colOff>
      <xdr:row>31</xdr:row>
      <xdr:rowOff>24179</xdr:rowOff>
    </xdr:to>
    <xdr:pic>
      <xdr:nvPicPr>
        <xdr:cNvPr id="28" name="Picture 400">
          <a:extLst>
            <a:ext uri="{FF2B5EF4-FFF2-40B4-BE49-F238E27FC236}">
              <a16:creationId xmlns:a16="http://schemas.microsoft.com/office/drawing/2014/main" id="{00000000-0008-0000-0A00-00001C000000}"/>
            </a:ext>
          </a:extLst>
        </xdr:cNvPr>
        <xdr:cNvPicPr>
          <a:picLocks noChangeAspect="1" noChangeArrowheads="1"/>
        </xdr:cNvPicPr>
      </xdr:nvPicPr>
      <xdr:blipFill>
        <a:blip xmlns:r="http://schemas.openxmlformats.org/officeDocument/2006/relationships" r:embed="rId27" cstate="print">
          <a:extLst>
            <a:ext uri="{28A0092B-C50C-407E-A947-70E740481C1C}">
              <a14:useLocalDpi xmlns:a14="http://schemas.microsoft.com/office/drawing/2010/main" val="0"/>
            </a:ext>
          </a:extLst>
        </a:blip>
        <a:srcRect/>
        <a:stretch>
          <a:fillRect/>
        </a:stretch>
      </xdr:blipFill>
      <xdr:spPr bwMode="auto">
        <a:xfrm>
          <a:off x="1744134" y="13851467"/>
          <a:ext cx="347134" cy="4898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219075</xdr:colOff>
      <xdr:row>30</xdr:row>
      <xdr:rowOff>38100</xdr:rowOff>
    </xdr:from>
    <xdr:to>
      <xdr:col>2</xdr:col>
      <xdr:colOff>514350</xdr:colOff>
      <xdr:row>30</xdr:row>
      <xdr:rowOff>536041</xdr:rowOff>
    </xdr:to>
    <xdr:pic>
      <xdr:nvPicPr>
        <xdr:cNvPr id="29" name="Picture 401">
          <a:extLst>
            <a:ext uri="{FF2B5EF4-FFF2-40B4-BE49-F238E27FC236}">
              <a16:creationId xmlns:a16="http://schemas.microsoft.com/office/drawing/2014/main" id="{00000000-0008-0000-0A00-00001D000000}"/>
            </a:ext>
          </a:extLst>
        </xdr:cNvPr>
        <xdr:cNvPicPr>
          <a:picLocks noChangeAspect="1" noChangeArrowheads="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2486025" y="13992225"/>
          <a:ext cx="295275" cy="4979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763511</xdr:colOff>
      <xdr:row>30</xdr:row>
      <xdr:rowOff>42333</xdr:rowOff>
    </xdr:from>
    <xdr:to>
      <xdr:col>4</xdr:col>
      <xdr:colOff>423332</xdr:colOff>
      <xdr:row>30</xdr:row>
      <xdr:rowOff>522329</xdr:rowOff>
    </xdr:to>
    <xdr:pic>
      <xdr:nvPicPr>
        <xdr:cNvPr id="30" name="Picture 402">
          <a:extLst>
            <a:ext uri="{FF2B5EF4-FFF2-40B4-BE49-F238E27FC236}">
              <a16:creationId xmlns:a16="http://schemas.microsoft.com/office/drawing/2014/main" id="{00000000-0008-0000-0A00-00001E000000}"/>
            </a:ext>
          </a:extLst>
        </xdr:cNvPr>
        <xdr:cNvPicPr>
          <a:picLocks noChangeAspect="1" noChangeArrowheads="1"/>
        </xdr:cNvPicPr>
      </xdr:nvPicPr>
      <xdr:blipFill>
        <a:blip xmlns:r="http://schemas.openxmlformats.org/officeDocument/2006/relationships" r:embed="rId29" cstate="print">
          <a:extLst>
            <a:ext uri="{28A0092B-C50C-407E-A947-70E740481C1C}">
              <a14:useLocalDpi xmlns:a14="http://schemas.microsoft.com/office/drawing/2010/main" val="0"/>
            </a:ext>
          </a:extLst>
        </a:blip>
        <a:srcRect/>
        <a:stretch>
          <a:fillRect/>
        </a:stretch>
      </xdr:blipFill>
      <xdr:spPr bwMode="auto">
        <a:xfrm>
          <a:off x="3989311" y="13817600"/>
          <a:ext cx="447221" cy="47999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314325</xdr:colOff>
      <xdr:row>30</xdr:row>
      <xdr:rowOff>66675</xdr:rowOff>
    </xdr:from>
    <xdr:to>
      <xdr:col>5</xdr:col>
      <xdr:colOff>728134</xdr:colOff>
      <xdr:row>30</xdr:row>
      <xdr:rowOff>530053</xdr:rowOff>
    </xdr:to>
    <xdr:pic>
      <xdr:nvPicPr>
        <xdr:cNvPr id="31" name="Picture 403">
          <a:extLst>
            <a:ext uri="{FF2B5EF4-FFF2-40B4-BE49-F238E27FC236}">
              <a16:creationId xmlns:a16="http://schemas.microsoft.com/office/drawing/2014/main" id="{00000000-0008-0000-0A00-00001F000000}"/>
            </a:ext>
          </a:extLst>
        </xdr:cNvPr>
        <xdr:cNvPicPr>
          <a:picLocks noChangeAspect="1" noChangeArrowheads="1"/>
        </xdr:cNvPicPr>
      </xdr:nvPicPr>
      <xdr:blipFill>
        <a:blip xmlns:r="http://schemas.openxmlformats.org/officeDocument/2006/relationships" r:embed="rId30" cstate="print">
          <a:extLst>
            <a:ext uri="{28A0092B-C50C-407E-A947-70E740481C1C}">
              <a14:useLocalDpi xmlns:a14="http://schemas.microsoft.com/office/drawing/2010/main" val="0"/>
            </a:ext>
          </a:extLst>
        </a:blip>
        <a:srcRect/>
        <a:stretch>
          <a:fillRect/>
        </a:stretch>
      </xdr:blipFill>
      <xdr:spPr bwMode="auto">
        <a:xfrm>
          <a:off x="5436658" y="13841942"/>
          <a:ext cx="413809" cy="4633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238126</xdr:colOff>
      <xdr:row>30</xdr:row>
      <xdr:rowOff>38101</xdr:rowOff>
    </xdr:from>
    <xdr:to>
      <xdr:col>6</xdr:col>
      <xdr:colOff>561976</xdr:colOff>
      <xdr:row>30</xdr:row>
      <xdr:rowOff>533012</xdr:rowOff>
    </xdr:to>
    <xdr:pic>
      <xdr:nvPicPr>
        <xdr:cNvPr id="32" name="Picture 404">
          <a:extLst>
            <a:ext uri="{FF2B5EF4-FFF2-40B4-BE49-F238E27FC236}">
              <a16:creationId xmlns:a16="http://schemas.microsoft.com/office/drawing/2014/main" id="{00000000-0008-0000-0A00-000020000000}"/>
            </a:ext>
          </a:extLst>
        </xdr:cNvPr>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5848351" y="13992226"/>
          <a:ext cx="323850" cy="4949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219076</xdr:colOff>
      <xdr:row>30</xdr:row>
      <xdr:rowOff>9527</xdr:rowOff>
    </xdr:from>
    <xdr:to>
      <xdr:col>9</xdr:col>
      <xdr:colOff>533400</xdr:colOff>
      <xdr:row>30</xdr:row>
      <xdr:rowOff>501156</xdr:rowOff>
    </xdr:to>
    <xdr:pic>
      <xdr:nvPicPr>
        <xdr:cNvPr id="33" name="Picture 405">
          <a:extLst>
            <a:ext uri="{FF2B5EF4-FFF2-40B4-BE49-F238E27FC236}">
              <a16:creationId xmlns:a16="http://schemas.microsoft.com/office/drawing/2014/main" id="{00000000-0008-0000-0A00-000021000000}"/>
            </a:ext>
          </a:extLst>
        </xdr:cNvPr>
        <xdr:cNvPicPr>
          <a:picLocks noChangeAspect="1" noChangeArrowheads="1"/>
        </xdr:cNvPicPr>
      </xdr:nvPicPr>
      <xdr:blipFill>
        <a:blip xmlns:r="http://schemas.openxmlformats.org/officeDocument/2006/relationships" r:embed="rId32" cstate="print">
          <a:extLst>
            <a:ext uri="{28A0092B-C50C-407E-A947-70E740481C1C}">
              <a14:useLocalDpi xmlns:a14="http://schemas.microsoft.com/office/drawing/2010/main" val="0"/>
            </a:ext>
          </a:extLst>
        </a:blip>
        <a:srcRect/>
        <a:stretch>
          <a:fillRect/>
        </a:stretch>
      </xdr:blipFill>
      <xdr:spPr bwMode="auto">
        <a:xfrm>
          <a:off x="8315326" y="13963652"/>
          <a:ext cx="314324" cy="4916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295275</xdr:colOff>
      <xdr:row>30</xdr:row>
      <xdr:rowOff>57151</xdr:rowOff>
    </xdr:from>
    <xdr:to>
      <xdr:col>10</xdr:col>
      <xdr:colOff>695325</xdr:colOff>
      <xdr:row>31</xdr:row>
      <xdr:rowOff>1725</xdr:rowOff>
    </xdr:to>
    <xdr:pic>
      <xdr:nvPicPr>
        <xdr:cNvPr id="34" name="Picture 406">
          <a:extLst>
            <a:ext uri="{FF2B5EF4-FFF2-40B4-BE49-F238E27FC236}">
              <a16:creationId xmlns:a16="http://schemas.microsoft.com/office/drawing/2014/main" id="{00000000-0008-0000-0A00-000022000000}"/>
            </a:ext>
          </a:extLst>
        </xdr:cNvPr>
        <xdr:cNvPicPr>
          <a:picLocks noChangeAspect="1" noChangeArrowheads="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a:off x="9153525" y="14011276"/>
          <a:ext cx="400050" cy="4874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342900</xdr:colOff>
      <xdr:row>30</xdr:row>
      <xdr:rowOff>28575</xdr:rowOff>
    </xdr:from>
    <xdr:to>
      <xdr:col>11</xdr:col>
      <xdr:colOff>714375</xdr:colOff>
      <xdr:row>30</xdr:row>
      <xdr:rowOff>514308</xdr:rowOff>
    </xdr:to>
    <xdr:pic>
      <xdr:nvPicPr>
        <xdr:cNvPr id="35" name="Picture 407">
          <a:extLst>
            <a:ext uri="{FF2B5EF4-FFF2-40B4-BE49-F238E27FC236}">
              <a16:creationId xmlns:a16="http://schemas.microsoft.com/office/drawing/2014/main" id="{00000000-0008-0000-0A00-000023000000}"/>
            </a:ext>
          </a:extLst>
        </xdr:cNvPr>
        <xdr:cNvPicPr>
          <a:picLocks noChangeAspect="1" noChangeArrowheads="1"/>
        </xdr:cNvPicPr>
      </xdr:nvPicPr>
      <xdr:blipFill>
        <a:blip xmlns:r="http://schemas.openxmlformats.org/officeDocument/2006/relationships" r:embed="rId34" cstate="print">
          <a:extLst>
            <a:ext uri="{28A0092B-C50C-407E-A947-70E740481C1C}">
              <a14:useLocalDpi xmlns:a14="http://schemas.microsoft.com/office/drawing/2010/main" val="0"/>
            </a:ext>
          </a:extLst>
        </a:blip>
        <a:srcRect/>
        <a:stretch>
          <a:fillRect/>
        </a:stretch>
      </xdr:blipFill>
      <xdr:spPr bwMode="auto">
        <a:xfrm>
          <a:off x="10439400" y="13982700"/>
          <a:ext cx="371475" cy="4857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476250</xdr:colOff>
      <xdr:row>30</xdr:row>
      <xdr:rowOff>19051</xdr:rowOff>
    </xdr:from>
    <xdr:to>
      <xdr:col>12</xdr:col>
      <xdr:colOff>723900</xdr:colOff>
      <xdr:row>30</xdr:row>
      <xdr:rowOff>519611</xdr:rowOff>
    </xdr:to>
    <xdr:pic>
      <xdr:nvPicPr>
        <xdr:cNvPr id="36" name="Picture 408">
          <a:extLst>
            <a:ext uri="{FF2B5EF4-FFF2-40B4-BE49-F238E27FC236}">
              <a16:creationId xmlns:a16="http://schemas.microsoft.com/office/drawing/2014/main" id="{00000000-0008-0000-0A00-000024000000}"/>
            </a:ext>
          </a:extLst>
        </xdr:cNvPr>
        <xdr:cNvPicPr>
          <a:picLocks noChangeAspect="1" noChangeArrowheads="1"/>
        </xdr:cNvPicPr>
      </xdr:nvPicPr>
      <xdr:blipFill>
        <a:blip xmlns:r="http://schemas.openxmlformats.org/officeDocument/2006/relationships" r:embed="rId35" cstate="print">
          <a:extLst>
            <a:ext uri="{28A0092B-C50C-407E-A947-70E740481C1C}">
              <a14:useLocalDpi xmlns:a14="http://schemas.microsoft.com/office/drawing/2010/main" val="0"/>
            </a:ext>
          </a:extLst>
        </a:blip>
        <a:srcRect/>
        <a:stretch>
          <a:fillRect/>
        </a:stretch>
      </xdr:blipFill>
      <xdr:spPr bwMode="auto">
        <a:xfrm>
          <a:off x="11925300" y="13973176"/>
          <a:ext cx="247650" cy="5005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381001</xdr:colOff>
      <xdr:row>30</xdr:row>
      <xdr:rowOff>19051</xdr:rowOff>
    </xdr:from>
    <xdr:to>
      <xdr:col>13</xdr:col>
      <xdr:colOff>666750</xdr:colOff>
      <xdr:row>30</xdr:row>
      <xdr:rowOff>525623</xdr:rowOff>
    </xdr:to>
    <xdr:pic>
      <xdr:nvPicPr>
        <xdr:cNvPr id="37" name="Picture 399">
          <a:extLst>
            <a:ext uri="{FF2B5EF4-FFF2-40B4-BE49-F238E27FC236}">
              <a16:creationId xmlns:a16="http://schemas.microsoft.com/office/drawing/2014/main" id="{00000000-0008-0000-0A00-000025000000}"/>
            </a:ext>
          </a:extLst>
        </xdr:cNvPr>
        <xdr:cNvPicPr>
          <a:picLocks noChangeAspect="1" noChangeArrowheads="1"/>
        </xdr:cNvPicPr>
      </xdr:nvPicPr>
      <xdr:blipFill>
        <a:blip xmlns:r="http://schemas.openxmlformats.org/officeDocument/2006/relationships" r:embed="rId36" cstate="print">
          <a:extLst>
            <a:ext uri="{28A0092B-C50C-407E-A947-70E740481C1C}">
              <a14:useLocalDpi xmlns:a14="http://schemas.microsoft.com/office/drawing/2010/main" val="0"/>
            </a:ext>
          </a:extLst>
        </a:blip>
        <a:srcRect/>
        <a:stretch>
          <a:fillRect/>
        </a:stretch>
      </xdr:blipFill>
      <xdr:spPr bwMode="auto">
        <a:xfrm>
          <a:off x="13058776" y="13973176"/>
          <a:ext cx="285749" cy="5065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1292679</xdr:colOff>
      <xdr:row>39</xdr:row>
      <xdr:rowOff>54429</xdr:rowOff>
    </xdr:from>
    <xdr:to>
      <xdr:col>3</xdr:col>
      <xdr:colOff>693965</xdr:colOff>
      <xdr:row>39</xdr:row>
      <xdr:rowOff>3429000</xdr:rowOff>
    </xdr:to>
    <xdr:pic>
      <xdr:nvPicPr>
        <xdr:cNvPr id="38" name="Imagen 37">
          <a:extLst>
            <a:ext uri="{FF2B5EF4-FFF2-40B4-BE49-F238E27FC236}">
              <a16:creationId xmlns:a16="http://schemas.microsoft.com/office/drawing/2014/main" id="{06A770A9-43C8-4B98-8A0D-B44ABDEEC303}"/>
            </a:ext>
          </a:extLst>
        </xdr:cNvPr>
        <xdr:cNvPicPr>
          <a:picLocks noChangeAspect="1"/>
        </xdr:cNvPicPr>
      </xdr:nvPicPr>
      <xdr:blipFill rotWithShape="1">
        <a:blip xmlns:r="http://schemas.openxmlformats.org/officeDocument/2006/relationships" r:embed="rId37"/>
        <a:srcRect l="39536" t="27162" r="38708" b="19818"/>
        <a:stretch/>
      </xdr:blipFill>
      <xdr:spPr>
        <a:xfrm>
          <a:off x="1292679" y="17798143"/>
          <a:ext cx="2830286" cy="3374571"/>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1</xdr:col>
      <xdr:colOff>171450</xdr:colOff>
      <xdr:row>9</xdr:row>
      <xdr:rowOff>66675</xdr:rowOff>
    </xdr:from>
    <xdr:to>
      <xdr:col>1</xdr:col>
      <xdr:colOff>523875</xdr:colOff>
      <xdr:row>9</xdr:row>
      <xdr:rowOff>584257</xdr:rowOff>
    </xdr:to>
    <xdr:pic>
      <xdr:nvPicPr>
        <xdr:cNvPr id="2" name="Picture 376">
          <a:extLst>
            <a:ext uri="{FF2B5EF4-FFF2-40B4-BE49-F238E27FC236}">
              <a16:creationId xmlns:a16="http://schemas.microsoft.com/office/drawing/2014/main" id="{00000000-0008-0000-0B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525" y="2886075"/>
          <a:ext cx="352425" cy="5175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209550</xdr:colOff>
      <xdr:row>9</xdr:row>
      <xdr:rowOff>38100</xdr:rowOff>
    </xdr:from>
    <xdr:to>
      <xdr:col>2</xdr:col>
      <xdr:colOff>600075</xdr:colOff>
      <xdr:row>9</xdr:row>
      <xdr:rowOff>805203</xdr:rowOff>
    </xdr:to>
    <xdr:pic>
      <xdr:nvPicPr>
        <xdr:cNvPr id="3" name="Picture 377">
          <a:extLst>
            <a:ext uri="{FF2B5EF4-FFF2-40B4-BE49-F238E27FC236}">
              <a16:creationId xmlns:a16="http://schemas.microsoft.com/office/drawing/2014/main" id="{00000000-0008-0000-0B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476500" y="2857500"/>
          <a:ext cx="390525" cy="54802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190500</xdr:colOff>
      <xdr:row>9</xdr:row>
      <xdr:rowOff>38101</xdr:rowOff>
    </xdr:from>
    <xdr:to>
      <xdr:col>3</xdr:col>
      <xdr:colOff>533400</xdr:colOff>
      <xdr:row>9</xdr:row>
      <xdr:rowOff>783249</xdr:rowOff>
    </xdr:to>
    <xdr:pic>
      <xdr:nvPicPr>
        <xdr:cNvPr id="4" name="Picture 378">
          <a:extLst>
            <a:ext uri="{FF2B5EF4-FFF2-40B4-BE49-F238E27FC236}">
              <a16:creationId xmlns:a16="http://schemas.microsoft.com/office/drawing/2014/main" id="{00000000-0008-0000-0B00-000004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324225" y="2857501"/>
          <a:ext cx="342900" cy="5546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247651</xdr:colOff>
      <xdr:row>9</xdr:row>
      <xdr:rowOff>57150</xdr:rowOff>
    </xdr:from>
    <xdr:to>
      <xdr:col>4</xdr:col>
      <xdr:colOff>590551</xdr:colOff>
      <xdr:row>9</xdr:row>
      <xdr:rowOff>781769</xdr:rowOff>
    </xdr:to>
    <xdr:pic>
      <xdr:nvPicPr>
        <xdr:cNvPr id="5" name="Picture 379">
          <a:extLst>
            <a:ext uri="{FF2B5EF4-FFF2-40B4-BE49-F238E27FC236}">
              <a16:creationId xmlns:a16="http://schemas.microsoft.com/office/drawing/2014/main" id="{00000000-0008-0000-0B00-000005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143376" y="2876550"/>
          <a:ext cx="342900" cy="5341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352425</xdr:colOff>
      <xdr:row>9</xdr:row>
      <xdr:rowOff>57150</xdr:rowOff>
    </xdr:from>
    <xdr:to>
      <xdr:col>5</xdr:col>
      <xdr:colOff>695325</xdr:colOff>
      <xdr:row>9</xdr:row>
      <xdr:rowOff>762359</xdr:rowOff>
    </xdr:to>
    <xdr:pic>
      <xdr:nvPicPr>
        <xdr:cNvPr id="6" name="Picture 380">
          <a:extLst>
            <a:ext uri="{FF2B5EF4-FFF2-40B4-BE49-F238E27FC236}">
              <a16:creationId xmlns:a16="http://schemas.microsoft.com/office/drawing/2014/main" id="{00000000-0008-0000-0B00-00000600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5010150" y="2876550"/>
          <a:ext cx="342900" cy="5337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657226</xdr:colOff>
      <xdr:row>9</xdr:row>
      <xdr:rowOff>19050</xdr:rowOff>
    </xdr:from>
    <xdr:to>
      <xdr:col>10</xdr:col>
      <xdr:colOff>114300</xdr:colOff>
      <xdr:row>9</xdr:row>
      <xdr:rowOff>584592</xdr:rowOff>
    </xdr:to>
    <xdr:pic>
      <xdr:nvPicPr>
        <xdr:cNvPr id="7" name="Picture 375">
          <a:extLst>
            <a:ext uri="{FF2B5EF4-FFF2-40B4-BE49-F238E27FC236}">
              <a16:creationId xmlns:a16="http://schemas.microsoft.com/office/drawing/2014/main" id="{00000000-0008-0000-0B00-000007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8753476" y="2838450"/>
          <a:ext cx="219074" cy="5655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304800</xdr:colOff>
      <xdr:row>9</xdr:row>
      <xdr:rowOff>28576</xdr:rowOff>
    </xdr:from>
    <xdr:to>
      <xdr:col>11</xdr:col>
      <xdr:colOff>523875</xdr:colOff>
      <xdr:row>9</xdr:row>
      <xdr:rowOff>587275</xdr:rowOff>
    </xdr:to>
    <xdr:pic>
      <xdr:nvPicPr>
        <xdr:cNvPr id="8" name="Picture 374">
          <a:extLst>
            <a:ext uri="{FF2B5EF4-FFF2-40B4-BE49-F238E27FC236}">
              <a16:creationId xmlns:a16="http://schemas.microsoft.com/office/drawing/2014/main" id="{00000000-0008-0000-0B00-0000080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10401300" y="2847976"/>
          <a:ext cx="219075" cy="5586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152401</xdr:colOff>
      <xdr:row>9</xdr:row>
      <xdr:rowOff>38100</xdr:rowOff>
    </xdr:from>
    <xdr:to>
      <xdr:col>12</xdr:col>
      <xdr:colOff>381001</xdr:colOff>
      <xdr:row>9</xdr:row>
      <xdr:rowOff>575719</xdr:rowOff>
    </xdr:to>
    <xdr:pic>
      <xdr:nvPicPr>
        <xdr:cNvPr id="9" name="Picture 373">
          <a:extLst>
            <a:ext uri="{FF2B5EF4-FFF2-40B4-BE49-F238E27FC236}">
              <a16:creationId xmlns:a16="http://schemas.microsoft.com/office/drawing/2014/main" id="{00000000-0008-0000-0B00-000009000000}"/>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11601451" y="2857500"/>
          <a:ext cx="228600" cy="5376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400050</xdr:colOff>
      <xdr:row>15</xdr:row>
      <xdr:rowOff>95250</xdr:rowOff>
    </xdr:from>
    <xdr:to>
      <xdr:col>1</xdr:col>
      <xdr:colOff>714375</xdr:colOff>
      <xdr:row>16</xdr:row>
      <xdr:rowOff>0</xdr:rowOff>
    </xdr:to>
    <xdr:pic>
      <xdr:nvPicPr>
        <xdr:cNvPr id="10" name="Picture 382">
          <a:extLst>
            <a:ext uri="{FF2B5EF4-FFF2-40B4-BE49-F238E27FC236}">
              <a16:creationId xmlns:a16="http://schemas.microsoft.com/office/drawing/2014/main" id="{00000000-0008-0000-0B00-00000A0000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1762125" y="6315075"/>
          <a:ext cx="314325" cy="5619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257175</xdr:colOff>
      <xdr:row>15</xdr:row>
      <xdr:rowOff>123826</xdr:rowOff>
    </xdr:from>
    <xdr:to>
      <xdr:col>4</xdr:col>
      <xdr:colOff>624709</xdr:colOff>
      <xdr:row>16</xdr:row>
      <xdr:rowOff>0</xdr:rowOff>
    </xdr:to>
    <xdr:pic>
      <xdr:nvPicPr>
        <xdr:cNvPr id="11" name="Picture 384">
          <a:extLst>
            <a:ext uri="{FF2B5EF4-FFF2-40B4-BE49-F238E27FC236}">
              <a16:creationId xmlns:a16="http://schemas.microsoft.com/office/drawing/2014/main" id="{00000000-0008-0000-0B00-00000B00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4152900" y="6343651"/>
          <a:ext cx="367534"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400050</xdr:colOff>
      <xdr:row>15</xdr:row>
      <xdr:rowOff>104775</xdr:rowOff>
    </xdr:from>
    <xdr:to>
      <xdr:col>5</xdr:col>
      <xdr:colOff>790575</xdr:colOff>
      <xdr:row>16</xdr:row>
      <xdr:rowOff>0</xdr:rowOff>
    </xdr:to>
    <xdr:pic>
      <xdr:nvPicPr>
        <xdr:cNvPr id="12" name="Picture 381">
          <a:extLst>
            <a:ext uri="{FF2B5EF4-FFF2-40B4-BE49-F238E27FC236}">
              <a16:creationId xmlns:a16="http://schemas.microsoft.com/office/drawing/2014/main" id="{00000000-0008-0000-0B00-00000C000000}"/>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5057775" y="6324600"/>
          <a:ext cx="390525"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485775</xdr:colOff>
      <xdr:row>15</xdr:row>
      <xdr:rowOff>57151</xdr:rowOff>
    </xdr:from>
    <xdr:to>
      <xdr:col>3</xdr:col>
      <xdr:colOff>200025</xdr:colOff>
      <xdr:row>16</xdr:row>
      <xdr:rowOff>160</xdr:rowOff>
    </xdr:to>
    <xdr:pic>
      <xdr:nvPicPr>
        <xdr:cNvPr id="13" name="Imagen 12">
          <a:extLst>
            <a:ext uri="{FF2B5EF4-FFF2-40B4-BE49-F238E27FC236}">
              <a16:creationId xmlns:a16="http://schemas.microsoft.com/office/drawing/2014/main" id="{00000000-0008-0000-0B00-00000D000000}"/>
            </a:ext>
          </a:extLst>
        </xdr:cNvPr>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2752725" y="6276976"/>
          <a:ext cx="581025" cy="5949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152401</xdr:colOff>
      <xdr:row>15</xdr:row>
      <xdr:rowOff>38100</xdr:rowOff>
    </xdr:from>
    <xdr:to>
      <xdr:col>9</xdr:col>
      <xdr:colOff>533401</xdr:colOff>
      <xdr:row>15</xdr:row>
      <xdr:rowOff>606005</xdr:rowOff>
    </xdr:to>
    <xdr:pic>
      <xdr:nvPicPr>
        <xdr:cNvPr id="14" name="Picture 386">
          <a:extLst>
            <a:ext uri="{FF2B5EF4-FFF2-40B4-BE49-F238E27FC236}">
              <a16:creationId xmlns:a16="http://schemas.microsoft.com/office/drawing/2014/main" id="{00000000-0008-0000-0B00-00000E0000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8248651" y="6257925"/>
          <a:ext cx="381000" cy="5679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409575</xdr:colOff>
      <xdr:row>15</xdr:row>
      <xdr:rowOff>38099</xdr:rowOff>
    </xdr:from>
    <xdr:to>
      <xdr:col>10</xdr:col>
      <xdr:colOff>742950</xdr:colOff>
      <xdr:row>15</xdr:row>
      <xdr:rowOff>593724</xdr:rowOff>
    </xdr:to>
    <xdr:pic>
      <xdr:nvPicPr>
        <xdr:cNvPr id="15" name="Picture 387">
          <a:extLst>
            <a:ext uri="{FF2B5EF4-FFF2-40B4-BE49-F238E27FC236}">
              <a16:creationId xmlns:a16="http://schemas.microsoft.com/office/drawing/2014/main" id="{00000000-0008-0000-0B00-00000F000000}"/>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9267825" y="6257924"/>
          <a:ext cx="333375" cy="555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228601</xdr:colOff>
      <xdr:row>15</xdr:row>
      <xdr:rowOff>66675</xdr:rowOff>
    </xdr:from>
    <xdr:to>
      <xdr:col>13</xdr:col>
      <xdr:colOff>678874</xdr:colOff>
      <xdr:row>15</xdr:row>
      <xdr:rowOff>600076</xdr:rowOff>
    </xdr:to>
    <xdr:pic>
      <xdr:nvPicPr>
        <xdr:cNvPr id="16" name="Picture 385">
          <a:extLst>
            <a:ext uri="{FF2B5EF4-FFF2-40B4-BE49-F238E27FC236}">
              <a16:creationId xmlns:a16="http://schemas.microsoft.com/office/drawing/2014/main" id="{00000000-0008-0000-0B00-000010000000}"/>
            </a:ext>
          </a:extLst>
        </xdr:cNvPr>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12906376" y="6286500"/>
          <a:ext cx="450273" cy="5334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514350</xdr:colOff>
      <xdr:row>15</xdr:row>
      <xdr:rowOff>38100</xdr:rowOff>
    </xdr:from>
    <xdr:to>
      <xdr:col>11</xdr:col>
      <xdr:colOff>923925</xdr:colOff>
      <xdr:row>15</xdr:row>
      <xdr:rowOff>623207</xdr:rowOff>
    </xdr:to>
    <xdr:pic>
      <xdr:nvPicPr>
        <xdr:cNvPr id="17" name="Imagen 16">
          <a:extLst>
            <a:ext uri="{FF2B5EF4-FFF2-40B4-BE49-F238E27FC236}">
              <a16:creationId xmlns:a16="http://schemas.microsoft.com/office/drawing/2014/main" id="{00000000-0008-0000-0B00-000011000000}"/>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0610850" y="6257925"/>
          <a:ext cx="409575" cy="58510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361951</xdr:colOff>
      <xdr:row>15</xdr:row>
      <xdr:rowOff>47626</xdr:rowOff>
    </xdr:from>
    <xdr:to>
      <xdr:col>12</xdr:col>
      <xdr:colOff>895351</xdr:colOff>
      <xdr:row>16</xdr:row>
      <xdr:rowOff>3562</xdr:rowOff>
    </xdr:to>
    <xdr:pic>
      <xdr:nvPicPr>
        <xdr:cNvPr id="18" name="Imagen 17">
          <a:extLst>
            <a:ext uri="{FF2B5EF4-FFF2-40B4-BE49-F238E27FC236}">
              <a16:creationId xmlns:a16="http://schemas.microsoft.com/office/drawing/2014/main" id="{00000000-0008-0000-0B00-000012000000}"/>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11811001" y="6267451"/>
          <a:ext cx="533400" cy="6131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333375</xdr:colOff>
      <xdr:row>22</xdr:row>
      <xdr:rowOff>95250</xdr:rowOff>
    </xdr:from>
    <xdr:to>
      <xdr:col>1</xdr:col>
      <xdr:colOff>696996</xdr:colOff>
      <xdr:row>22</xdr:row>
      <xdr:rowOff>400050</xdr:rowOff>
    </xdr:to>
    <xdr:pic>
      <xdr:nvPicPr>
        <xdr:cNvPr id="19" name="Picture 391">
          <a:extLst>
            <a:ext uri="{FF2B5EF4-FFF2-40B4-BE49-F238E27FC236}">
              <a16:creationId xmlns:a16="http://schemas.microsoft.com/office/drawing/2014/main" id="{00000000-0008-0000-0B00-000013000000}"/>
            </a:ext>
          </a:extLst>
        </xdr:cNvPr>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1695450" y="10372725"/>
          <a:ext cx="363621"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352426</xdr:colOff>
      <xdr:row>22</xdr:row>
      <xdr:rowOff>47626</xdr:rowOff>
    </xdr:from>
    <xdr:to>
      <xdr:col>2</xdr:col>
      <xdr:colOff>686222</xdr:colOff>
      <xdr:row>22</xdr:row>
      <xdr:rowOff>447676</xdr:rowOff>
    </xdr:to>
    <xdr:pic>
      <xdr:nvPicPr>
        <xdr:cNvPr id="20" name="Picture 392">
          <a:extLst>
            <a:ext uri="{FF2B5EF4-FFF2-40B4-BE49-F238E27FC236}">
              <a16:creationId xmlns:a16="http://schemas.microsoft.com/office/drawing/2014/main" id="{00000000-0008-0000-0B00-000014000000}"/>
            </a:ext>
          </a:extLst>
        </xdr:cNvPr>
        <xdr:cNvPicPr>
          <a:picLocks noChangeAspect="1"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2619376" y="10325101"/>
          <a:ext cx="333796" cy="400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266700</xdr:colOff>
      <xdr:row>22</xdr:row>
      <xdr:rowOff>95250</xdr:rowOff>
    </xdr:from>
    <xdr:to>
      <xdr:col>3</xdr:col>
      <xdr:colOff>609600</xdr:colOff>
      <xdr:row>23</xdr:row>
      <xdr:rowOff>3810</xdr:rowOff>
    </xdr:to>
    <xdr:pic>
      <xdr:nvPicPr>
        <xdr:cNvPr id="21" name="Picture 393">
          <a:extLst>
            <a:ext uri="{FF2B5EF4-FFF2-40B4-BE49-F238E27FC236}">
              <a16:creationId xmlns:a16="http://schemas.microsoft.com/office/drawing/2014/main" id="{00000000-0008-0000-0B00-000015000000}"/>
            </a:ext>
          </a:extLst>
        </xdr:cNvPr>
        <xdr:cNvPicPr>
          <a:picLocks noChangeAspect="1"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3400425" y="10372725"/>
          <a:ext cx="342900" cy="384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209551</xdr:colOff>
      <xdr:row>22</xdr:row>
      <xdr:rowOff>95250</xdr:rowOff>
    </xdr:from>
    <xdr:to>
      <xdr:col>4</xdr:col>
      <xdr:colOff>438150</xdr:colOff>
      <xdr:row>22</xdr:row>
      <xdr:rowOff>416195</xdr:rowOff>
    </xdr:to>
    <xdr:pic>
      <xdr:nvPicPr>
        <xdr:cNvPr id="22" name="Picture 394">
          <a:extLst>
            <a:ext uri="{FF2B5EF4-FFF2-40B4-BE49-F238E27FC236}">
              <a16:creationId xmlns:a16="http://schemas.microsoft.com/office/drawing/2014/main" id="{00000000-0008-0000-0B00-000016000000}"/>
            </a:ext>
          </a:extLst>
        </xdr:cNvPr>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4105276" y="10372725"/>
          <a:ext cx="228599" cy="3209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361951</xdr:colOff>
      <xdr:row>22</xdr:row>
      <xdr:rowOff>85726</xdr:rowOff>
    </xdr:from>
    <xdr:to>
      <xdr:col>5</xdr:col>
      <xdr:colOff>685801</xdr:colOff>
      <xdr:row>22</xdr:row>
      <xdr:rowOff>790576</xdr:rowOff>
    </xdr:to>
    <xdr:pic>
      <xdr:nvPicPr>
        <xdr:cNvPr id="23" name="Picture 395">
          <a:extLst>
            <a:ext uri="{FF2B5EF4-FFF2-40B4-BE49-F238E27FC236}">
              <a16:creationId xmlns:a16="http://schemas.microsoft.com/office/drawing/2014/main" id="{00000000-0008-0000-0B00-000017000000}"/>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5019676" y="10363201"/>
          <a:ext cx="323850" cy="390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209550</xdr:colOff>
      <xdr:row>22</xdr:row>
      <xdr:rowOff>57150</xdr:rowOff>
    </xdr:from>
    <xdr:to>
      <xdr:col>6</xdr:col>
      <xdr:colOff>485775</xdr:colOff>
      <xdr:row>22</xdr:row>
      <xdr:rowOff>455543</xdr:rowOff>
    </xdr:to>
    <xdr:pic>
      <xdr:nvPicPr>
        <xdr:cNvPr id="24" name="Picture 390">
          <a:extLst>
            <a:ext uri="{FF2B5EF4-FFF2-40B4-BE49-F238E27FC236}">
              <a16:creationId xmlns:a16="http://schemas.microsoft.com/office/drawing/2014/main" id="{00000000-0008-0000-0B00-000018000000}"/>
            </a:ext>
          </a:extLst>
        </xdr:cNvPr>
        <xdr:cNvPicPr>
          <a:picLocks noChangeAspect="1" noChangeArrowheads="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5819775" y="10334625"/>
          <a:ext cx="276225" cy="3983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38100</xdr:colOff>
      <xdr:row>22</xdr:row>
      <xdr:rowOff>76200</xdr:rowOff>
    </xdr:from>
    <xdr:to>
      <xdr:col>10</xdr:col>
      <xdr:colOff>238125</xdr:colOff>
      <xdr:row>22</xdr:row>
      <xdr:rowOff>456893</xdr:rowOff>
    </xdr:to>
    <xdr:pic>
      <xdr:nvPicPr>
        <xdr:cNvPr id="25" name="Picture 397">
          <a:extLst>
            <a:ext uri="{FF2B5EF4-FFF2-40B4-BE49-F238E27FC236}">
              <a16:creationId xmlns:a16="http://schemas.microsoft.com/office/drawing/2014/main" id="{00000000-0008-0000-0B00-000019000000}"/>
            </a:ext>
          </a:extLst>
        </xdr:cNvPr>
        <xdr:cNvPicPr>
          <a:picLocks noChangeAspect="1" noChangeArrowheads="1"/>
        </xdr:cNvPicPr>
      </xdr:nvPicPr>
      <xdr:blipFill>
        <a:blip xmlns:r="http://schemas.openxmlformats.org/officeDocument/2006/relationships" r:embed="rId24" cstate="print">
          <a:extLst>
            <a:ext uri="{28A0092B-C50C-407E-A947-70E740481C1C}">
              <a14:useLocalDpi xmlns:a14="http://schemas.microsoft.com/office/drawing/2010/main" val="0"/>
            </a:ext>
          </a:extLst>
        </a:blip>
        <a:srcRect/>
        <a:stretch>
          <a:fillRect/>
        </a:stretch>
      </xdr:blipFill>
      <xdr:spPr bwMode="auto">
        <a:xfrm>
          <a:off x="8896350" y="10353675"/>
          <a:ext cx="200025" cy="3806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438150</xdr:colOff>
      <xdr:row>22</xdr:row>
      <xdr:rowOff>38100</xdr:rowOff>
    </xdr:from>
    <xdr:to>
      <xdr:col>11</xdr:col>
      <xdr:colOff>942975</xdr:colOff>
      <xdr:row>22</xdr:row>
      <xdr:rowOff>453025</xdr:rowOff>
    </xdr:to>
    <xdr:pic>
      <xdr:nvPicPr>
        <xdr:cNvPr id="26" name="Picture 398">
          <a:extLst>
            <a:ext uri="{FF2B5EF4-FFF2-40B4-BE49-F238E27FC236}">
              <a16:creationId xmlns:a16="http://schemas.microsoft.com/office/drawing/2014/main" id="{00000000-0008-0000-0B00-00001A000000}"/>
            </a:ext>
          </a:extLst>
        </xdr:cNvPr>
        <xdr:cNvPicPr>
          <a:picLocks noChangeAspect="1" noChangeArrowheads="1"/>
        </xdr:cNvPicPr>
      </xdr:nvPicPr>
      <xdr:blipFill>
        <a:blip xmlns:r="http://schemas.openxmlformats.org/officeDocument/2006/relationships" r:embed="rId25" cstate="print">
          <a:extLst>
            <a:ext uri="{28A0092B-C50C-407E-A947-70E740481C1C}">
              <a14:useLocalDpi xmlns:a14="http://schemas.microsoft.com/office/drawing/2010/main" val="0"/>
            </a:ext>
          </a:extLst>
        </a:blip>
        <a:srcRect/>
        <a:stretch>
          <a:fillRect/>
        </a:stretch>
      </xdr:blipFill>
      <xdr:spPr bwMode="auto">
        <a:xfrm>
          <a:off x="10534650" y="10315575"/>
          <a:ext cx="504825" cy="414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504825</xdr:colOff>
      <xdr:row>22</xdr:row>
      <xdr:rowOff>38100</xdr:rowOff>
    </xdr:from>
    <xdr:to>
      <xdr:col>12</xdr:col>
      <xdr:colOff>733425</xdr:colOff>
      <xdr:row>22</xdr:row>
      <xdr:rowOff>448235</xdr:rowOff>
    </xdr:to>
    <xdr:pic>
      <xdr:nvPicPr>
        <xdr:cNvPr id="27" name="Picture 396">
          <a:extLst>
            <a:ext uri="{FF2B5EF4-FFF2-40B4-BE49-F238E27FC236}">
              <a16:creationId xmlns:a16="http://schemas.microsoft.com/office/drawing/2014/main" id="{00000000-0008-0000-0B00-00001B000000}"/>
            </a:ext>
          </a:extLst>
        </xdr:cNvPr>
        <xdr:cNvPicPr>
          <a:picLocks noChangeAspect="1" noChangeArrowheads="1"/>
        </xdr:cNvPicPr>
      </xdr:nvPicPr>
      <xdr:blipFill>
        <a:blip xmlns:r="http://schemas.openxmlformats.org/officeDocument/2006/relationships" r:embed="rId26" cstate="print">
          <a:extLst>
            <a:ext uri="{28A0092B-C50C-407E-A947-70E740481C1C}">
              <a14:useLocalDpi xmlns:a14="http://schemas.microsoft.com/office/drawing/2010/main" val="0"/>
            </a:ext>
          </a:extLst>
        </a:blip>
        <a:srcRect/>
        <a:stretch>
          <a:fillRect/>
        </a:stretch>
      </xdr:blipFill>
      <xdr:spPr bwMode="auto">
        <a:xfrm>
          <a:off x="11953875" y="10315575"/>
          <a:ext cx="228600" cy="4101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428625</xdr:colOff>
      <xdr:row>30</xdr:row>
      <xdr:rowOff>76200</xdr:rowOff>
    </xdr:from>
    <xdr:to>
      <xdr:col>1</xdr:col>
      <xdr:colOff>685800</xdr:colOff>
      <xdr:row>31</xdr:row>
      <xdr:rowOff>24179</xdr:rowOff>
    </xdr:to>
    <xdr:pic>
      <xdr:nvPicPr>
        <xdr:cNvPr id="28" name="Picture 400">
          <a:extLst>
            <a:ext uri="{FF2B5EF4-FFF2-40B4-BE49-F238E27FC236}">
              <a16:creationId xmlns:a16="http://schemas.microsoft.com/office/drawing/2014/main" id="{00000000-0008-0000-0B00-00001C000000}"/>
            </a:ext>
          </a:extLst>
        </xdr:cNvPr>
        <xdr:cNvPicPr>
          <a:picLocks noChangeAspect="1" noChangeArrowheads="1"/>
        </xdr:cNvPicPr>
      </xdr:nvPicPr>
      <xdr:blipFill>
        <a:blip xmlns:r="http://schemas.openxmlformats.org/officeDocument/2006/relationships" r:embed="rId27" cstate="print">
          <a:extLst>
            <a:ext uri="{28A0092B-C50C-407E-A947-70E740481C1C}">
              <a14:useLocalDpi xmlns:a14="http://schemas.microsoft.com/office/drawing/2010/main" val="0"/>
            </a:ext>
          </a:extLst>
        </a:blip>
        <a:srcRect/>
        <a:stretch>
          <a:fillRect/>
        </a:stretch>
      </xdr:blipFill>
      <xdr:spPr bwMode="auto">
        <a:xfrm>
          <a:off x="1790700" y="14030325"/>
          <a:ext cx="257175" cy="4909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219075</xdr:colOff>
      <xdr:row>30</xdr:row>
      <xdr:rowOff>38100</xdr:rowOff>
    </xdr:from>
    <xdr:to>
      <xdr:col>2</xdr:col>
      <xdr:colOff>514350</xdr:colOff>
      <xdr:row>30</xdr:row>
      <xdr:rowOff>536041</xdr:rowOff>
    </xdr:to>
    <xdr:pic>
      <xdr:nvPicPr>
        <xdr:cNvPr id="29" name="Picture 401">
          <a:extLst>
            <a:ext uri="{FF2B5EF4-FFF2-40B4-BE49-F238E27FC236}">
              <a16:creationId xmlns:a16="http://schemas.microsoft.com/office/drawing/2014/main" id="{00000000-0008-0000-0B00-00001D000000}"/>
            </a:ext>
          </a:extLst>
        </xdr:cNvPr>
        <xdr:cNvPicPr>
          <a:picLocks noChangeAspect="1" noChangeArrowheads="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2486025" y="13992225"/>
          <a:ext cx="295275" cy="4979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647700</xdr:colOff>
      <xdr:row>30</xdr:row>
      <xdr:rowOff>9525</xdr:rowOff>
    </xdr:from>
    <xdr:to>
      <xdr:col>4</xdr:col>
      <xdr:colOff>104775</xdr:colOff>
      <xdr:row>30</xdr:row>
      <xdr:rowOff>513862</xdr:rowOff>
    </xdr:to>
    <xdr:pic>
      <xdr:nvPicPr>
        <xdr:cNvPr id="30" name="Picture 402">
          <a:extLst>
            <a:ext uri="{FF2B5EF4-FFF2-40B4-BE49-F238E27FC236}">
              <a16:creationId xmlns:a16="http://schemas.microsoft.com/office/drawing/2014/main" id="{00000000-0008-0000-0B00-00001E000000}"/>
            </a:ext>
          </a:extLst>
        </xdr:cNvPr>
        <xdr:cNvPicPr>
          <a:picLocks noChangeAspect="1" noChangeArrowheads="1"/>
        </xdr:cNvPicPr>
      </xdr:nvPicPr>
      <xdr:blipFill>
        <a:blip xmlns:r="http://schemas.openxmlformats.org/officeDocument/2006/relationships" r:embed="rId29" cstate="print">
          <a:extLst>
            <a:ext uri="{28A0092B-C50C-407E-A947-70E740481C1C}">
              <a14:useLocalDpi xmlns:a14="http://schemas.microsoft.com/office/drawing/2010/main" val="0"/>
            </a:ext>
          </a:extLst>
        </a:blip>
        <a:srcRect/>
        <a:stretch>
          <a:fillRect/>
        </a:stretch>
      </xdr:blipFill>
      <xdr:spPr bwMode="auto">
        <a:xfrm>
          <a:off x="3781425" y="13963650"/>
          <a:ext cx="219075" cy="50433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314325</xdr:colOff>
      <xdr:row>30</xdr:row>
      <xdr:rowOff>66675</xdr:rowOff>
    </xdr:from>
    <xdr:to>
      <xdr:col>5</xdr:col>
      <xdr:colOff>552450</xdr:colOff>
      <xdr:row>30</xdr:row>
      <xdr:rowOff>530053</xdr:rowOff>
    </xdr:to>
    <xdr:pic>
      <xdr:nvPicPr>
        <xdr:cNvPr id="31" name="Picture 403">
          <a:extLst>
            <a:ext uri="{FF2B5EF4-FFF2-40B4-BE49-F238E27FC236}">
              <a16:creationId xmlns:a16="http://schemas.microsoft.com/office/drawing/2014/main" id="{00000000-0008-0000-0B00-00001F000000}"/>
            </a:ext>
          </a:extLst>
        </xdr:cNvPr>
        <xdr:cNvPicPr>
          <a:picLocks noChangeAspect="1" noChangeArrowheads="1"/>
        </xdr:cNvPicPr>
      </xdr:nvPicPr>
      <xdr:blipFill>
        <a:blip xmlns:r="http://schemas.openxmlformats.org/officeDocument/2006/relationships" r:embed="rId30" cstate="print">
          <a:extLst>
            <a:ext uri="{28A0092B-C50C-407E-A947-70E740481C1C}">
              <a14:useLocalDpi xmlns:a14="http://schemas.microsoft.com/office/drawing/2010/main" val="0"/>
            </a:ext>
          </a:extLst>
        </a:blip>
        <a:srcRect/>
        <a:stretch>
          <a:fillRect/>
        </a:stretch>
      </xdr:blipFill>
      <xdr:spPr bwMode="auto">
        <a:xfrm>
          <a:off x="4972050" y="14020800"/>
          <a:ext cx="238125" cy="4633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238126</xdr:colOff>
      <xdr:row>30</xdr:row>
      <xdr:rowOff>38101</xdr:rowOff>
    </xdr:from>
    <xdr:to>
      <xdr:col>6</xdr:col>
      <xdr:colOff>561976</xdr:colOff>
      <xdr:row>30</xdr:row>
      <xdr:rowOff>533012</xdr:rowOff>
    </xdr:to>
    <xdr:pic>
      <xdr:nvPicPr>
        <xdr:cNvPr id="32" name="Picture 404">
          <a:extLst>
            <a:ext uri="{FF2B5EF4-FFF2-40B4-BE49-F238E27FC236}">
              <a16:creationId xmlns:a16="http://schemas.microsoft.com/office/drawing/2014/main" id="{00000000-0008-0000-0B00-000020000000}"/>
            </a:ext>
          </a:extLst>
        </xdr:cNvPr>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5848351" y="13992226"/>
          <a:ext cx="323850" cy="4949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219076</xdr:colOff>
      <xdr:row>30</xdr:row>
      <xdr:rowOff>9527</xdr:rowOff>
    </xdr:from>
    <xdr:to>
      <xdr:col>9</xdr:col>
      <xdr:colOff>533400</xdr:colOff>
      <xdr:row>30</xdr:row>
      <xdr:rowOff>501156</xdr:rowOff>
    </xdr:to>
    <xdr:pic>
      <xdr:nvPicPr>
        <xdr:cNvPr id="33" name="Picture 405">
          <a:extLst>
            <a:ext uri="{FF2B5EF4-FFF2-40B4-BE49-F238E27FC236}">
              <a16:creationId xmlns:a16="http://schemas.microsoft.com/office/drawing/2014/main" id="{00000000-0008-0000-0B00-000021000000}"/>
            </a:ext>
          </a:extLst>
        </xdr:cNvPr>
        <xdr:cNvPicPr>
          <a:picLocks noChangeAspect="1" noChangeArrowheads="1"/>
        </xdr:cNvPicPr>
      </xdr:nvPicPr>
      <xdr:blipFill>
        <a:blip xmlns:r="http://schemas.openxmlformats.org/officeDocument/2006/relationships" r:embed="rId32" cstate="print">
          <a:extLst>
            <a:ext uri="{28A0092B-C50C-407E-A947-70E740481C1C}">
              <a14:useLocalDpi xmlns:a14="http://schemas.microsoft.com/office/drawing/2010/main" val="0"/>
            </a:ext>
          </a:extLst>
        </a:blip>
        <a:srcRect/>
        <a:stretch>
          <a:fillRect/>
        </a:stretch>
      </xdr:blipFill>
      <xdr:spPr bwMode="auto">
        <a:xfrm>
          <a:off x="8315326" y="13963652"/>
          <a:ext cx="314324" cy="4916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295275</xdr:colOff>
      <xdr:row>30</xdr:row>
      <xdr:rowOff>57151</xdr:rowOff>
    </xdr:from>
    <xdr:to>
      <xdr:col>10</xdr:col>
      <xdr:colOff>695325</xdr:colOff>
      <xdr:row>31</xdr:row>
      <xdr:rowOff>1725</xdr:rowOff>
    </xdr:to>
    <xdr:pic>
      <xdr:nvPicPr>
        <xdr:cNvPr id="34" name="Picture 406">
          <a:extLst>
            <a:ext uri="{FF2B5EF4-FFF2-40B4-BE49-F238E27FC236}">
              <a16:creationId xmlns:a16="http://schemas.microsoft.com/office/drawing/2014/main" id="{00000000-0008-0000-0B00-000022000000}"/>
            </a:ext>
          </a:extLst>
        </xdr:cNvPr>
        <xdr:cNvPicPr>
          <a:picLocks noChangeAspect="1" noChangeArrowheads="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a:off x="9153525" y="14011276"/>
          <a:ext cx="400050" cy="4874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342900</xdr:colOff>
      <xdr:row>30</xdr:row>
      <xdr:rowOff>28575</xdr:rowOff>
    </xdr:from>
    <xdr:to>
      <xdr:col>11</xdr:col>
      <xdr:colOff>714375</xdr:colOff>
      <xdr:row>30</xdr:row>
      <xdr:rowOff>514308</xdr:rowOff>
    </xdr:to>
    <xdr:pic>
      <xdr:nvPicPr>
        <xdr:cNvPr id="35" name="Picture 407">
          <a:extLst>
            <a:ext uri="{FF2B5EF4-FFF2-40B4-BE49-F238E27FC236}">
              <a16:creationId xmlns:a16="http://schemas.microsoft.com/office/drawing/2014/main" id="{00000000-0008-0000-0B00-000023000000}"/>
            </a:ext>
          </a:extLst>
        </xdr:cNvPr>
        <xdr:cNvPicPr>
          <a:picLocks noChangeAspect="1" noChangeArrowheads="1"/>
        </xdr:cNvPicPr>
      </xdr:nvPicPr>
      <xdr:blipFill>
        <a:blip xmlns:r="http://schemas.openxmlformats.org/officeDocument/2006/relationships" r:embed="rId34" cstate="print">
          <a:extLst>
            <a:ext uri="{28A0092B-C50C-407E-A947-70E740481C1C}">
              <a14:useLocalDpi xmlns:a14="http://schemas.microsoft.com/office/drawing/2010/main" val="0"/>
            </a:ext>
          </a:extLst>
        </a:blip>
        <a:srcRect/>
        <a:stretch>
          <a:fillRect/>
        </a:stretch>
      </xdr:blipFill>
      <xdr:spPr bwMode="auto">
        <a:xfrm>
          <a:off x="10439400" y="13982700"/>
          <a:ext cx="371475" cy="4857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476250</xdr:colOff>
      <xdr:row>30</xdr:row>
      <xdr:rowOff>19051</xdr:rowOff>
    </xdr:from>
    <xdr:to>
      <xdr:col>12</xdr:col>
      <xdr:colOff>723900</xdr:colOff>
      <xdr:row>30</xdr:row>
      <xdr:rowOff>519611</xdr:rowOff>
    </xdr:to>
    <xdr:pic>
      <xdr:nvPicPr>
        <xdr:cNvPr id="36" name="Picture 408">
          <a:extLst>
            <a:ext uri="{FF2B5EF4-FFF2-40B4-BE49-F238E27FC236}">
              <a16:creationId xmlns:a16="http://schemas.microsoft.com/office/drawing/2014/main" id="{00000000-0008-0000-0B00-000024000000}"/>
            </a:ext>
          </a:extLst>
        </xdr:cNvPr>
        <xdr:cNvPicPr>
          <a:picLocks noChangeAspect="1" noChangeArrowheads="1"/>
        </xdr:cNvPicPr>
      </xdr:nvPicPr>
      <xdr:blipFill>
        <a:blip xmlns:r="http://schemas.openxmlformats.org/officeDocument/2006/relationships" r:embed="rId35" cstate="print">
          <a:extLst>
            <a:ext uri="{28A0092B-C50C-407E-A947-70E740481C1C}">
              <a14:useLocalDpi xmlns:a14="http://schemas.microsoft.com/office/drawing/2010/main" val="0"/>
            </a:ext>
          </a:extLst>
        </a:blip>
        <a:srcRect/>
        <a:stretch>
          <a:fillRect/>
        </a:stretch>
      </xdr:blipFill>
      <xdr:spPr bwMode="auto">
        <a:xfrm>
          <a:off x="11925300" y="13973176"/>
          <a:ext cx="247650" cy="5005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381001</xdr:colOff>
      <xdr:row>30</xdr:row>
      <xdr:rowOff>19051</xdr:rowOff>
    </xdr:from>
    <xdr:to>
      <xdr:col>13</xdr:col>
      <xdr:colOff>666750</xdr:colOff>
      <xdr:row>30</xdr:row>
      <xdr:rowOff>525623</xdr:rowOff>
    </xdr:to>
    <xdr:pic>
      <xdr:nvPicPr>
        <xdr:cNvPr id="37" name="Picture 399">
          <a:extLst>
            <a:ext uri="{FF2B5EF4-FFF2-40B4-BE49-F238E27FC236}">
              <a16:creationId xmlns:a16="http://schemas.microsoft.com/office/drawing/2014/main" id="{00000000-0008-0000-0B00-000025000000}"/>
            </a:ext>
          </a:extLst>
        </xdr:cNvPr>
        <xdr:cNvPicPr>
          <a:picLocks noChangeAspect="1" noChangeArrowheads="1"/>
        </xdr:cNvPicPr>
      </xdr:nvPicPr>
      <xdr:blipFill>
        <a:blip xmlns:r="http://schemas.openxmlformats.org/officeDocument/2006/relationships" r:embed="rId36" cstate="print">
          <a:extLst>
            <a:ext uri="{28A0092B-C50C-407E-A947-70E740481C1C}">
              <a14:useLocalDpi xmlns:a14="http://schemas.microsoft.com/office/drawing/2010/main" val="0"/>
            </a:ext>
          </a:extLst>
        </a:blip>
        <a:srcRect/>
        <a:stretch>
          <a:fillRect/>
        </a:stretch>
      </xdr:blipFill>
      <xdr:spPr bwMode="auto">
        <a:xfrm>
          <a:off x="13058776" y="13973176"/>
          <a:ext cx="285749" cy="5065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85726</xdr:colOff>
      <xdr:row>39</xdr:row>
      <xdr:rowOff>114300</xdr:rowOff>
    </xdr:from>
    <xdr:to>
      <xdr:col>1</xdr:col>
      <xdr:colOff>923224</xdr:colOff>
      <xdr:row>39</xdr:row>
      <xdr:rowOff>3048000</xdr:rowOff>
    </xdr:to>
    <xdr:pic>
      <xdr:nvPicPr>
        <xdr:cNvPr id="39" name="Imagen 38">
          <a:extLst>
            <a:ext uri="{FF2B5EF4-FFF2-40B4-BE49-F238E27FC236}">
              <a16:creationId xmlns:a16="http://schemas.microsoft.com/office/drawing/2014/main" id="{62CABB6F-CD97-A7C6-05BE-AD7D39E6DA45}"/>
            </a:ext>
          </a:extLst>
        </xdr:cNvPr>
        <xdr:cNvPicPr>
          <a:picLocks noChangeAspect="1"/>
        </xdr:cNvPicPr>
      </xdr:nvPicPr>
      <xdr:blipFill rotWithShape="1">
        <a:blip xmlns:r="http://schemas.openxmlformats.org/officeDocument/2006/relationships" r:embed="rId37" cstate="print">
          <a:extLst>
            <a:ext uri="{28A0092B-C50C-407E-A947-70E740481C1C}">
              <a14:useLocalDpi xmlns:a14="http://schemas.microsoft.com/office/drawing/2010/main" val="0"/>
            </a:ext>
          </a:extLst>
        </a:blip>
        <a:srcRect t="25473" r="6498"/>
        <a:stretch/>
      </xdr:blipFill>
      <xdr:spPr>
        <a:xfrm>
          <a:off x="85726" y="17735550"/>
          <a:ext cx="2466273" cy="2933700"/>
        </a:xfrm>
        <a:prstGeom prst="rect">
          <a:avLst/>
        </a:prstGeom>
      </xdr:spPr>
    </xdr:pic>
    <xdr:clientData/>
  </xdr:twoCellAnchor>
  <xdr:twoCellAnchor editAs="oneCell">
    <xdr:from>
      <xdr:col>2</xdr:col>
      <xdr:colOff>66676</xdr:colOff>
      <xdr:row>39</xdr:row>
      <xdr:rowOff>47624</xdr:rowOff>
    </xdr:from>
    <xdr:to>
      <xdr:col>4</xdr:col>
      <xdr:colOff>627668</xdr:colOff>
      <xdr:row>39</xdr:row>
      <xdr:rowOff>3028949</xdr:rowOff>
    </xdr:to>
    <xdr:pic>
      <xdr:nvPicPr>
        <xdr:cNvPr id="43" name="Imagen 42">
          <a:extLst>
            <a:ext uri="{FF2B5EF4-FFF2-40B4-BE49-F238E27FC236}">
              <a16:creationId xmlns:a16="http://schemas.microsoft.com/office/drawing/2014/main" id="{06B3CA7D-5F86-ED88-535C-5EA9DD195613}"/>
            </a:ext>
          </a:extLst>
        </xdr:cNvPr>
        <xdr:cNvPicPr>
          <a:picLocks noChangeAspect="1"/>
        </xdr:cNvPicPr>
      </xdr:nvPicPr>
      <xdr:blipFill>
        <a:blip xmlns:r="http://schemas.openxmlformats.org/officeDocument/2006/relationships" r:embed="rId38" cstate="print">
          <a:extLst>
            <a:ext uri="{28A0092B-C50C-407E-A947-70E740481C1C}">
              <a14:useLocalDpi xmlns:a14="http://schemas.microsoft.com/office/drawing/2010/main" val="0"/>
            </a:ext>
          </a:extLst>
        </a:blip>
        <a:stretch>
          <a:fillRect/>
        </a:stretch>
      </xdr:blipFill>
      <xdr:spPr>
        <a:xfrm>
          <a:off x="2628901" y="17668874"/>
          <a:ext cx="2237392" cy="2981325"/>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1</xdr:col>
      <xdr:colOff>171450</xdr:colOff>
      <xdr:row>9</xdr:row>
      <xdr:rowOff>66675</xdr:rowOff>
    </xdr:from>
    <xdr:to>
      <xdr:col>1</xdr:col>
      <xdr:colOff>523875</xdr:colOff>
      <xdr:row>9</xdr:row>
      <xdr:rowOff>584257</xdr:rowOff>
    </xdr:to>
    <xdr:pic>
      <xdr:nvPicPr>
        <xdr:cNvPr id="2" name="Picture 376">
          <a:extLst>
            <a:ext uri="{FF2B5EF4-FFF2-40B4-BE49-F238E27FC236}">
              <a16:creationId xmlns:a16="http://schemas.microsoft.com/office/drawing/2014/main" id="{00000000-0008-0000-0C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525" y="2886075"/>
          <a:ext cx="352425" cy="5175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209550</xdr:colOff>
      <xdr:row>9</xdr:row>
      <xdr:rowOff>38100</xdr:rowOff>
    </xdr:from>
    <xdr:to>
      <xdr:col>2</xdr:col>
      <xdr:colOff>600075</xdr:colOff>
      <xdr:row>9</xdr:row>
      <xdr:rowOff>805203</xdr:rowOff>
    </xdr:to>
    <xdr:pic>
      <xdr:nvPicPr>
        <xdr:cNvPr id="3" name="Picture 377">
          <a:extLst>
            <a:ext uri="{FF2B5EF4-FFF2-40B4-BE49-F238E27FC236}">
              <a16:creationId xmlns:a16="http://schemas.microsoft.com/office/drawing/2014/main" id="{00000000-0008-0000-0C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476500" y="2857500"/>
          <a:ext cx="390525" cy="54802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190500</xdr:colOff>
      <xdr:row>9</xdr:row>
      <xdr:rowOff>38101</xdr:rowOff>
    </xdr:from>
    <xdr:to>
      <xdr:col>3</xdr:col>
      <xdr:colOff>533400</xdr:colOff>
      <xdr:row>9</xdr:row>
      <xdr:rowOff>783249</xdr:rowOff>
    </xdr:to>
    <xdr:pic>
      <xdr:nvPicPr>
        <xdr:cNvPr id="4" name="Picture 378">
          <a:extLst>
            <a:ext uri="{FF2B5EF4-FFF2-40B4-BE49-F238E27FC236}">
              <a16:creationId xmlns:a16="http://schemas.microsoft.com/office/drawing/2014/main" id="{00000000-0008-0000-0C00-000004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324225" y="2857501"/>
          <a:ext cx="342900" cy="5546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247651</xdr:colOff>
      <xdr:row>9</xdr:row>
      <xdr:rowOff>57150</xdr:rowOff>
    </xdr:from>
    <xdr:to>
      <xdr:col>4</xdr:col>
      <xdr:colOff>590551</xdr:colOff>
      <xdr:row>9</xdr:row>
      <xdr:rowOff>781769</xdr:rowOff>
    </xdr:to>
    <xdr:pic>
      <xdr:nvPicPr>
        <xdr:cNvPr id="5" name="Picture 379">
          <a:extLst>
            <a:ext uri="{FF2B5EF4-FFF2-40B4-BE49-F238E27FC236}">
              <a16:creationId xmlns:a16="http://schemas.microsoft.com/office/drawing/2014/main" id="{00000000-0008-0000-0C00-000005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143376" y="2876550"/>
          <a:ext cx="342900" cy="5341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352425</xdr:colOff>
      <xdr:row>9</xdr:row>
      <xdr:rowOff>57150</xdr:rowOff>
    </xdr:from>
    <xdr:to>
      <xdr:col>5</xdr:col>
      <xdr:colOff>695325</xdr:colOff>
      <xdr:row>9</xdr:row>
      <xdr:rowOff>762359</xdr:rowOff>
    </xdr:to>
    <xdr:pic>
      <xdr:nvPicPr>
        <xdr:cNvPr id="6" name="Picture 380">
          <a:extLst>
            <a:ext uri="{FF2B5EF4-FFF2-40B4-BE49-F238E27FC236}">
              <a16:creationId xmlns:a16="http://schemas.microsoft.com/office/drawing/2014/main" id="{00000000-0008-0000-0C00-00000600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5010150" y="2876550"/>
          <a:ext cx="342900" cy="5337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657226</xdr:colOff>
      <xdr:row>9</xdr:row>
      <xdr:rowOff>19050</xdr:rowOff>
    </xdr:from>
    <xdr:to>
      <xdr:col>10</xdr:col>
      <xdr:colOff>114300</xdr:colOff>
      <xdr:row>9</xdr:row>
      <xdr:rowOff>584592</xdr:rowOff>
    </xdr:to>
    <xdr:pic>
      <xdr:nvPicPr>
        <xdr:cNvPr id="7" name="Picture 375">
          <a:extLst>
            <a:ext uri="{FF2B5EF4-FFF2-40B4-BE49-F238E27FC236}">
              <a16:creationId xmlns:a16="http://schemas.microsoft.com/office/drawing/2014/main" id="{00000000-0008-0000-0C00-000007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8753476" y="2838450"/>
          <a:ext cx="219074" cy="5655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304800</xdr:colOff>
      <xdr:row>9</xdr:row>
      <xdr:rowOff>28576</xdr:rowOff>
    </xdr:from>
    <xdr:to>
      <xdr:col>11</xdr:col>
      <xdr:colOff>523875</xdr:colOff>
      <xdr:row>9</xdr:row>
      <xdr:rowOff>587275</xdr:rowOff>
    </xdr:to>
    <xdr:pic>
      <xdr:nvPicPr>
        <xdr:cNvPr id="8" name="Picture 374">
          <a:extLst>
            <a:ext uri="{FF2B5EF4-FFF2-40B4-BE49-F238E27FC236}">
              <a16:creationId xmlns:a16="http://schemas.microsoft.com/office/drawing/2014/main" id="{00000000-0008-0000-0C00-0000080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10401300" y="2847976"/>
          <a:ext cx="219075" cy="5586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152401</xdr:colOff>
      <xdr:row>9</xdr:row>
      <xdr:rowOff>38100</xdr:rowOff>
    </xdr:from>
    <xdr:to>
      <xdr:col>12</xdr:col>
      <xdr:colOff>381001</xdr:colOff>
      <xdr:row>9</xdr:row>
      <xdr:rowOff>575719</xdr:rowOff>
    </xdr:to>
    <xdr:pic>
      <xdr:nvPicPr>
        <xdr:cNvPr id="9" name="Picture 373">
          <a:extLst>
            <a:ext uri="{FF2B5EF4-FFF2-40B4-BE49-F238E27FC236}">
              <a16:creationId xmlns:a16="http://schemas.microsoft.com/office/drawing/2014/main" id="{00000000-0008-0000-0C00-000009000000}"/>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11601451" y="2857500"/>
          <a:ext cx="228600" cy="5376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400050</xdr:colOff>
      <xdr:row>15</xdr:row>
      <xdr:rowOff>95250</xdr:rowOff>
    </xdr:from>
    <xdr:to>
      <xdr:col>1</xdr:col>
      <xdr:colOff>714375</xdr:colOff>
      <xdr:row>16</xdr:row>
      <xdr:rowOff>0</xdr:rowOff>
    </xdr:to>
    <xdr:pic>
      <xdr:nvPicPr>
        <xdr:cNvPr id="10" name="Picture 382">
          <a:extLst>
            <a:ext uri="{FF2B5EF4-FFF2-40B4-BE49-F238E27FC236}">
              <a16:creationId xmlns:a16="http://schemas.microsoft.com/office/drawing/2014/main" id="{00000000-0008-0000-0C00-00000A0000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1762125" y="6315075"/>
          <a:ext cx="314325" cy="5619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257175</xdr:colOff>
      <xdr:row>15</xdr:row>
      <xdr:rowOff>123826</xdr:rowOff>
    </xdr:from>
    <xdr:to>
      <xdr:col>4</xdr:col>
      <xdr:colOff>624709</xdr:colOff>
      <xdr:row>16</xdr:row>
      <xdr:rowOff>0</xdr:rowOff>
    </xdr:to>
    <xdr:pic>
      <xdr:nvPicPr>
        <xdr:cNvPr id="11" name="Picture 384">
          <a:extLst>
            <a:ext uri="{FF2B5EF4-FFF2-40B4-BE49-F238E27FC236}">
              <a16:creationId xmlns:a16="http://schemas.microsoft.com/office/drawing/2014/main" id="{00000000-0008-0000-0C00-00000B00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4152900" y="6343651"/>
          <a:ext cx="367534"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400050</xdr:colOff>
      <xdr:row>15</xdr:row>
      <xdr:rowOff>104775</xdr:rowOff>
    </xdr:from>
    <xdr:to>
      <xdr:col>5</xdr:col>
      <xdr:colOff>790575</xdr:colOff>
      <xdr:row>16</xdr:row>
      <xdr:rowOff>0</xdr:rowOff>
    </xdr:to>
    <xdr:pic>
      <xdr:nvPicPr>
        <xdr:cNvPr id="12" name="Picture 381">
          <a:extLst>
            <a:ext uri="{FF2B5EF4-FFF2-40B4-BE49-F238E27FC236}">
              <a16:creationId xmlns:a16="http://schemas.microsoft.com/office/drawing/2014/main" id="{00000000-0008-0000-0C00-00000C000000}"/>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5057775" y="6324600"/>
          <a:ext cx="390525"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485775</xdr:colOff>
      <xdr:row>15</xdr:row>
      <xdr:rowOff>57151</xdr:rowOff>
    </xdr:from>
    <xdr:to>
      <xdr:col>3</xdr:col>
      <xdr:colOff>200025</xdr:colOff>
      <xdr:row>16</xdr:row>
      <xdr:rowOff>160</xdr:rowOff>
    </xdr:to>
    <xdr:pic>
      <xdr:nvPicPr>
        <xdr:cNvPr id="13" name="Imagen 12">
          <a:extLst>
            <a:ext uri="{FF2B5EF4-FFF2-40B4-BE49-F238E27FC236}">
              <a16:creationId xmlns:a16="http://schemas.microsoft.com/office/drawing/2014/main" id="{00000000-0008-0000-0C00-00000D000000}"/>
            </a:ext>
          </a:extLst>
        </xdr:cNvPr>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2752725" y="6276976"/>
          <a:ext cx="581025" cy="5949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152401</xdr:colOff>
      <xdr:row>15</xdr:row>
      <xdr:rowOff>38100</xdr:rowOff>
    </xdr:from>
    <xdr:to>
      <xdr:col>9</xdr:col>
      <xdr:colOff>533401</xdr:colOff>
      <xdr:row>15</xdr:row>
      <xdr:rowOff>606005</xdr:rowOff>
    </xdr:to>
    <xdr:pic>
      <xdr:nvPicPr>
        <xdr:cNvPr id="14" name="Picture 386">
          <a:extLst>
            <a:ext uri="{FF2B5EF4-FFF2-40B4-BE49-F238E27FC236}">
              <a16:creationId xmlns:a16="http://schemas.microsoft.com/office/drawing/2014/main" id="{00000000-0008-0000-0C00-00000E0000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8248651" y="6257925"/>
          <a:ext cx="381000" cy="5679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409575</xdr:colOff>
      <xdr:row>15</xdr:row>
      <xdr:rowOff>38099</xdr:rowOff>
    </xdr:from>
    <xdr:to>
      <xdr:col>10</xdr:col>
      <xdr:colOff>742950</xdr:colOff>
      <xdr:row>15</xdr:row>
      <xdr:rowOff>593724</xdr:rowOff>
    </xdr:to>
    <xdr:pic>
      <xdr:nvPicPr>
        <xdr:cNvPr id="15" name="Picture 387">
          <a:extLst>
            <a:ext uri="{FF2B5EF4-FFF2-40B4-BE49-F238E27FC236}">
              <a16:creationId xmlns:a16="http://schemas.microsoft.com/office/drawing/2014/main" id="{00000000-0008-0000-0C00-00000F000000}"/>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9267825" y="6257924"/>
          <a:ext cx="333375" cy="555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228601</xdr:colOff>
      <xdr:row>15</xdr:row>
      <xdr:rowOff>66675</xdr:rowOff>
    </xdr:from>
    <xdr:to>
      <xdr:col>13</xdr:col>
      <xdr:colOff>678874</xdr:colOff>
      <xdr:row>15</xdr:row>
      <xdr:rowOff>600076</xdr:rowOff>
    </xdr:to>
    <xdr:pic>
      <xdr:nvPicPr>
        <xdr:cNvPr id="16" name="Picture 385">
          <a:extLst>
            <a:ext uri="{FF2B5EF4-FFF2-40B4-BE49-F238E27FC236}">
              <a16:creationId xmlns:a16="http://schemas.microsoft.com/office/drawing/2014/main" id="{00000000-0008-0000-0C00-000010000000}"/>
            </a:ext>
          </a:extLst>
        </xdr:cNvPr>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12906376" y="6286500"/>
          <a:ext cx="450273" cy="5334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514350</xdr:colOff>
      <xdr:row>15</xdr:row>
      <xdr:rowOff>38100</xdr:rowOff>
    </xdr:from>
    <xdr:to>
      <xdr:col>11</xdr:col>
      <xdr:colOff>923925</xdr:colOff>
      <xdr:row>15</xdr:row>
      <xdr:rowOff>623207</xdr:rowOff>
    </xdr:to>
    <xdr:pic>
      <xdr:nvPicPr>
        <xdr:cNvPr id="17" name="Imagen 16">
          <a:extLst>
            <a:ext uri="{FF2B5EF4-FFF2-40B4-BE49-F238E27FC236}">
              <a16:creationId xmlns:a16="http://schemas.microsoft.com/office/drawing/2014/main" id="{00000000-0008-0000-0C00-000011000000}"/>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0610850" y="6257925"/>
          <a:ext cx="409575" cy="58510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361951</xdr:colOff>
      <xdr:row>15</xdr:row>
      <xdr:rowOff>47626</xdr:rowOff>
    </xdr:from>
    <xdr:to>
      <xdr:col>12</xdr:col>
      <xdr:colOff>895351</xdr:colOff>
      <xdr:row>16</xdr:row>
      <xdr:rowOff>3562</xdr:rowOff>
    </xdr:to>
    <xdr:pic>
      <xdr:nvPicPr>
        <xdr:cNvPr id="18" name="Imagen 17">
          <a:extLst>
            <a:ext uri="{FF2B5EF4-FFF2-40B4-BE49-F238E27FC236}">
              <a16:creationId xmlns:a16="http://schemas.microsoft.com/office/drawing/2014/main" id="{00000000-0008-0000-0C00-000012000000}"/>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11811001" y="6267451"/>
          <a:ext cx="533400" cy="6131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333375</xdr:colOff>
      <xdr:row>22</xdr:row>
      <xdr:rowOff>95250</xdr:rowOff>
    </xdr:from>
    <xdr:to>
      <xdr:col>1</xdr:col>
      <xdr:colOff>696996</xdr:colOff>
      <xdr:row>22</xdr:row>
      <xdr:rowOff>400050</xdr:rowOff>
    </xdr:to>
    <xdr:pic>
      <xdr:nvPicPr>
        <xdr:cNvPr id="19" name="Picture 391">
          <a:extLst>
            <a:ext uri="{FF2B5EF4-FFF2-40B4-BE49-F238E27FC236}">
              <a16:creationId xmlns:a16="http://schemas.microsoft.com/office/drawing/2014/main" id="{00000000-0008-0000-0C00-000013000000}"/>
            </a:ext>
          </a:extLst>
        </xdr:cNvPr>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1695450" y="10372725"/>
          <a:ext cx="363621"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352426</xdr:colOff>
      <xdr:row>22</xdr:row>
      <xdr:rowOff>47626</xdr:rowOff>
    </xdr:from>
    <xdr:to>
      <xdr:col>2</xdr:col>
      <xdr:colOff>686222</xdr:colOff>
      <xdr:row>22</xdr:row>
      <xdr:rowOff>447676</xdr:rowOff>
    </xdr:to>
    <xdr:pic>
      <xdr:nvPicPr>
        <xdr:cNvPr id="20" name="Picture 392">
          <a:extLst>
            <a:ext uri="{FF2B5EF4-FFF2-40B4-BE49-F238E27FC236}">
              <a16:creationId xmlns:a16="http://schemas.microsoft.com/office/drawing/2014/main" id="{00000000-0008-0000-0C00-000014000000}"/>
            </a:ext>
          </a:extLst>
        </xdr:cNvPr>
        <xdr:cNvPicPr>
          <a:picLocks noChangeAspect="1"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2619376" y="10325101"/>
          <a:ext cx="333796" cy="400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266700</xdr:colOff>
      <xdr:row>22</xdr:row>
      <xdr:rowOff>95250</xdr:rowOff>
    </xdr:from>
    <xdr:to>
      <xdr:col>3</xdr:col>
      <xdr:colOff>609600</xdr:colOff>
      <xdr:row>23</xdr:row>
      <xdr:rowOff>3810</xdr:rowOff>
    </xdr:to>
    <xdr:pic>
      <xdr:nvPicPr>
        <xdr:cNvPr id="21" name="Picture 393">
          <a:extLst>
            <a:ext uri="{FF2B5EF4-FFF2-40B4-BE49-F238E27FC236}">
              <a16:creationId xmlns:a16="http://schemas.microsoft.com/office/drawing/2014/main" id="{00000000-0008-0000-0C00-000015000000}"/>
            </a:ext>
          </a:extLst>
        </xdr:cNvPr>
        <xdr:cNvPicPr>
          <a:picLocks noChangeAspect="1"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3400425" y="10372725"/>
          <a:ext cx="342900" cy="384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209551</xdr:colOff>
      <xdr:row>22</xdr:row>
      <xdr:rowOff>95250</xdr:rowOff>
    </xdr:from>
    <xdr:to>
      <xdr:col>4</xdr:col>
      <xdr:colOff>438150</xdr:colOff>
      <xdr:row>22</xdr:row>
      <xdr:rowOff>416195</xdr:rowOff>
    </xdr:to>
    <xdr:pic>
      <xdr:nvPicPr>
        <xdr:cNvPr id="22" name="Picture 394">
          <a:extLst>
            <a:ext uri="{FF2B5EF4-FFF2-40B4-BE49-F238E27FC236}">
              <a16:creationId xmlns:a16="http://schemas.microsoft.com/office/drawing/2014/main" id="{00000000-0008-0000-0C00-000016000000}"/>
            </a:ext>
          </a:extLst>
        </xdr:cNvPr>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4105276" y="10372725"/>
          <a:ext cx="228599" cy="3209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361951</xdr:colOff>
      <xdr:row>22</xdr:row>
      <xdr:rowOff>85726</xdr:rowOff>
    </xdr:from>
    <xdr:to>
      <xdr:col>5</xdr:col>
      <xdr:colOff>685801</xdr:colOff>
      <xdr:row>22</xdr:row>
      <xdr:rowOff>790576</xdr:rowOff>
    </xdr:to>
    <xdr:pic>
      <xdr:nvPicPr>
        <xdr:cNvPr id="23" name="Picture 395">
          <a:extLst>
            <a:ext uri="{FF2B5EF4-FFF2-40B4-BE49-F238E27FC236}">
              <a16:creationId xmlns:a16="http://schemas.microsoft.com/office/drawing/2014/main" id="{00000000-0008-0000-0C00-000017000000}"/>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5019676" y="10363201"/>
          <a:ext cx="323850" cy="390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209550</xdr:colOff>
      <xdr:row>22</xdr:row>
      <xdr:rowOff>57150</xdr:rowOff>
    </xdr:from>
    <xdr:to>
      <xdr:col>6</xdr:col>
      <xdr:colOff>485775</xdr:colOff>
      <xdr:row>22</xdr:row>
      <xdr:rowOff>455543</xdr:rowOff>
    </xdr:to>
    <xdr:pic>
      <xdr:nvPicPr>
        <xdr:cNvPr id="24" name="Picture 390">
          <a:extLst>
            <a:ext uri="{FF2B5EF4-FFF2-40B4-BE49-F238E27FC236}">
              <a16:creationId xmlns:a16="http://schemas.microsoft.com/office/drawing/2014/main" id="{00000000-0008-0000-0C00-000018000000}"/>
            </a:ext>
          </a:extLst>
        </xdr:cNvPr>
        <xdr:cNvPicPr>
          <a:picLocks noChangeAspect="1" noChangeArrowheads="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5819775" y="10334625"/>
          <a:ext cx="276225" cy="3983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38100</xdr:colOff>
      <xdr:row>22</xdr:row>
      <xdr:rowOff>76200</xdr:rowOff>
    </xdr:from>
    <xdr:to>
      <xdr:col>10</xdr:col>
      <xdr:colOff>238125</xdr:colOff>
      <xdr:row>22</xdr:row>
      <xdr:rowOff>456893</xdr:rowOff>
    </xdr:to>
    <xdr:pic>
      <xdr:nvPicPr>
        <xdr:cNvPr id="25" name="Picture 397">
          <a:extLst>
            <a:ext uri="{FF2B5EF4-FFF2-40B4-BE49-F238E27FC236}">
              <a16:creationId xmlns:a16="http://schemas.microsoft.com/office/drawing/2014/main" id="{00000000-0008-0000-0C00-000019000000}"/>
            </a:ext>
          </a:extLst>
        </xdr:cNvPr>
        <xdr:cNvPicPr>
          <a:picLocks noChangeAspect="1" noChangeArrowheads="1"/>
        </xdr:cNvPicPr>
      </xdr:nvPicPr>
      <xdr:blipFill>
        <a:blip xmlns:r="http://schemas.openxmlformats.org/officeDocument/2006/relationships" r:embed="rId24" cstate="print">
          <a:extLst>
            <a:ext uri="{28A0092B-C50C-407E-A947-70E740481C1C}">
              <a14:useLocalDpi xmlns:a14="http://schemas.microsoft.com/office/drawing/2010/main" val="0"/>
            </a:ext>
          </a:extLst>
        </a:blip>
        <a:srcRect/>
        <a:stretch>
          <a:fillRect/>
        </a:stretch>
      </xdr:blipFill>
      <xdr:spPr bwMode="auto">
        <a:xfrm>
          <a:off x="8896350" y="10353675"/>
          <a:ext cx="200025" cy="3806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438150</xdr:colOff>
      <xdr:row>22</xdr:row>
      <xdr:rowOff>38100</xdr:rowOff>
    </xdr:from>
    <xdr:to>
      <xdr:col>11</xdr:col>
      <xdr:colOff>942975</xdr:colOff>
      <xdr:row>22</xdr:row>
      <xdr:rowOff>453025</xdr:rowOff>
    </xdr:to>
    <xdr:pic>
      <xdr:nvPicPr>
        <xdr:cNvPr id="26" name="Picture 398">
          <a:extLst>
            <a:ext uri="{FF2B5EF4-FFF2-40B4-BE49-F238E27FC236}">
              <a16:creationId xmlns:a16="http://schemas.microsoft.com/office/drawing/2014/main" id="{00000000-0008-0000-0C00-00001A000000}"/>
            </a:ext>
          </a:extLst>
        </xdr:cNvPr>
        <xdr:cNvPicPr>
          <a:picLocks noChangeAspect="1" noChangeArrowheads="1"/>
        </xdr:cNvPicPr>
      </xdr:nvPicPr>
      <xdr:blipFill>
        <a:blip xmlns:r="http://schemas.openxmlformats.org/officeDocument/2006/relationships" r:embed="rId25" cstate="print">
          <a:extLst>
            <a:ext uri="{28A0092B-C50C-407E-A947-70E740481C1C}">
              <a14:useLocalDpi xmlns:a14="http://schemas.microsoft.com/office/drawing/2010/main" val="0"/>
            </a:ext>
          </a:extLst>
        </a:blip>
        <a:srcRect/>
        <a:stretch>
          <a:fillRect/>
        </a:stretch>
      </xdr:blipFill>
      <xdr:spPr bwMode="auto">
        <a:xfrm>
          <a:off x="10534650" y="10315575"/>
          <a:ext cx="504825" cy="414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504825</xdr:colOff>
      <xdr:row>22</xdr:row>
      <xdr:rowOff>38100</xdr:rowOff>
    </xdr:from>
    <xdr:to>
      <xdr:col>12</xdr:col>
      <xdr:colOff>733425</xdr:colOff>
      <xdr:row>22</xdr:row>
      <xdr:rowOff>448235</xdr:rowOff>
    </xdr:to>
    <xdr:pic>
      <xdr:nvPicPr>
        <xdr:cNvPr id="27" name="Picture 396">
          <a:extLst>
            <a:ext uri="{FF2B5EF4-FFF2-40B4-BE49-F238E27FC236}">
              <a16:creationId xmlns:a16="http://schemas.microsoft.com/office/drawing/2014/main" id="{00000000-0008-0000-0C00-00001B000000}"/>
            </a:ext>
          </a:extLst>
        </xdr:cNvPr>
        <xdr:cNvPicPr>
          <a:picLocks noChangeAspect="1" noChangeArrowheads="1"/>
        </xdr:cNvPicPr>
      </xdr:nvPicPr>
      <xdr:blipFill>
        <a:blip xmlns:r="http://schemas.openxmlformats.org/officeDocument/2006/relationships" r:embed="rId26" cstate="print">
          <a:extLst>
            <a:ext uri="{28A0092B-C50C-407E-A947-70E740481C1C}">
              <a14:useLocalDpi xmlns:a14="http://schemas.microsoft.com/office/drawing/2010/main" val="0"/>
            </a:ext>
          </a:extLst>
        </a:blip>
        <a:srcRect/>
        <a:stretch>
          <a:fillRect/>
        </a:stretch>
      </xdr:blipFill>
      <xdr:spPr bwMode="auto">
        <a:xfrm>
          <a:off x="11953875" y="10315575"/>
          <a:ext cx="228600" cy="4101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428625</xdr:colOff>
      <xdr:row>30</xdr:row>
      <xdr:rowOff>76200</xdr:rowOff>
    </xdr:from>
    <xdr:to>
      <xdr:col>1</xdr:col>
      <xdr:colOff>685800</xdr:colOff>
      <xdr:row>31</xdr:row>
      <xdr:rowOff>24179</xdr:rowOff>
    </xdr:to>
    <xdr:pic>
      <xdr:nvPicPr>
        <xdr:cNvPr id="28" name="Picture 400">
          <a:extLst>
            <a:ext uri="{FF2B5EF4-FFF2-40B4-BE49-F238E27FC236}">
              <a16:creationId xmlns:a16="http://schemas.microsoft.com/office/drawing/2014/main" id="{00000000-0008-0000-0C00-00001C000000}"/>
            </a:ext>
          </a:extLst>
        </xdr:cNvPr>
        <xdr:cNvPicPr>
          <a:picLocks noChangeAspect="1" noChangeArrowheads="1"/>
        </xdr:cNvPicPr>
      </xdr:nvPicPr>
      <xdr:blipFill>
        <a:blip xmlns:r="http://schemas.openxmlformats.org/officeDocument/2006/relationships" r:embed="rId27" cstate="print">
          <a:extLst>
            <a:ext uri="{28A0092B-C50C-407E-A947-70E740481C1C}">
              <a14:useLocalDpi xmlns:a14="http://schemas.microsoft.com/office/drawing/2010/main" val="0"/>
            </a:ext>
          </a:extLst>
        </a:blip>
        <a:srcRect/>
        <a:stretch>
          <a:fillRect/>
        </a:stretch>
      </xdr:blipFill>
      <xdr:spPr bwMode="auto">
        <a:xfrm>
          <a:off x="1790700" y="14030325"/>
          <a:ext cx="257175" cy="4909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219075</xdr:colOff>
      <xdr:row>30</xdr:row>
      <xdr:rowOff>38100</xdr:rowOff>
    </xdr:from>
    <xdr:to>
      <xdr:col>2</xdr:col>
      <xdr:colOff>514350</xdr:colOff>
      <xdr:row>30</xdr:row>
      <xdr:rowOff>536041</xdr:rowOff>
    </xdr:to>
    <xdr:pic>
      <xdr:nvPicPr>
        <xdr:cNvPr id="29" name="Picture 401">
          <a:extLst>
            <a:ext uri="{FF2B5EF4-FFF2-40B4-BE49-F238E27FC236}">
              <a16:creationId xmlns:a16="http://schemas.microsoft.com/office/drawing/2014/main" id="{00000000-0008-0000-0C00-00001D000000}"/>
            </a:ext>
          </a:extLst>
        </xdr:cNvPr>
        <xdr:cNvPicPr>
          <a:picLocks noChangeAspect="1" noChangeArrowheads="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2486025" y="13992225"/>
          <a:ext cx="295275" cy="4979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647700</xdr:colOff>
      <xdr:row>30</xdr:row>
      <xdr:rowOff>9525</xdr:rowOff>
    </xdr:from>
    <xdr:to>
      <xdr:col>4</xdr:col>
      <xdr:colOff>104775</xdr:colOff>
      <xdr:row>30</xdr:row>
      <xdr:rowOff>513862</xdr:rowOff>
    </xdr:to>
    <xdr:pic>
      <xdr:nvPicPr>
        <xdr:cNvPr id="30" name="Picture 402">
          <a:extLst>
            <a:ext uri="{FF2B5EF4-FFF2-40B4-BE49-F238E27FC236}">
              <a16:creationId xmlns:a16="http://schemas.microsoft.com/office/drawing/2014/main" id="{00000000-0008-0000-0C00-00001E000000}"/>
            </a:ext>
          </a:extLst>
        </xdr:cNvPr>
        <xdr:cNvPicPr>
          <a:picLocks noChangeAspect="1" noChangeArrowheads="1"/>
        </xdr:cNvPicPr>
      </xdr:nvPicPr>
      <xdr:blipFill>
        <a:blip xmlns:r="http://schemas.openxmlformats.org/officeDocument/2006/relationships" r:embed="rId29" cstate="print">
          <a:extLst>
            <a:ext uri="{28A0092B-C50C-407E-A947-70E740481C1C}">
              <a14:useLocalDpi xmlns:a14="http://schemas.microsoft.com/office/drawing/2010/main" val="0"/>
            </a:ext>
          </a:extLst>
        </a:blip>
        <a:srcRect/>
        <a:stretch>
          <a:fillRect/>
        </a:stretch>
      </xdr:blipFill>
      <xdr:spPr bwMode="auto">
        <a:xfrm>
          <a:off x="3781425" y="13963650"/>
          <a:ext cx="219075" cy="50433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314325</xdr:colOff>
      <xdr:row>30</xdr:row>
      <xdr:rowOff>66675</xdr:rowOff>
    </xdr:from>
    <xdr:to>
      <xdr:col>5</xdr:col>
      <xdr:colOff>552450</xdr:colOff>
      <xdr:row>30</xdr:row>
      <xdr:rowOff>530053</xdr:rowOff>
    </xdr:to>
    <xdr:pic>
      <xdr:nvPicPr>
        <xdr:cNvPr id="31" name="Picture 403">
          <a:extLst>
            <a:ext uri="{FF2B5EF4-FFF2-40B4-BE49-F238E27FC236}">
              <a16:creationId xmlns:a16="http://schemas.microsoft.com/office/drawing/2014/main" id="{00000000-0008-0000-0C00-00001F000000}"/>
            </a:ext>
          </a:extLst>
        </xdr:cNvPr>
        <xdr:cNvPicPr>
          <a:picLocks noChangeAspect="1" noChangeArrowheads="1"/>
        </xdr:cNvPicPr>
      </xdr:nvPicPr>
      <xdr:blipFill>
        <a:blip xmlns:r="http://schemas.openxmlformats.org/officeDocument/2006/relationships" r:embed="rId30" cstate="print">
          <a:extLst>
            <a:ext uri="{28A0092B-C50C-407E-A947-70E740481C1C}">
              <a14:useLocalDpi xmlns:a14="http://schemas.microsoft.com/office/drawing/2010/main" val="0"/>
            </a:ext>
          </a:extLst>
        </a:blip>
        <a:srcRect/>
        <a:stretch>
          <a:fillRect/>
        </a:stretch>
      </xdr:blipFill>
      <xdr:spPr bwMode="auto">
        <a:xfrm>
          <a:off x="4972050" y="14020800"/>
          <a:ext cx="238125" cy="4633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238126</xdr:colOff>
      <xdr:row>30</xdr:row>
      <xdr:rowOff>38101</xdr:rowOff>
    </xdr:from>
    <xdr:to>
      <xdr:col>6</xdr:col>
      <xdr:colOff>561976</xdr:colOff>
      <xdr:row>30</xdr:row>
      <xdr:rowOff>533012</xdr:rowOff>
    </xdr:to>
    <xdr:pic>
      <xdr:nvPicPr>
        <xdr:cNvPr id="32" name="Picture 404">
          <a:extLst>
            <a:ext uri="{FF2B5EF4-FFF2-40B4-BE49-F238E27FC236}">
              <a16:creationId xmlns:a16="http://schemas.microsoft.com/office/drawing/2014/main" id="{00000000-0008-0000-0C00-000020000000}"/>
            </a:ext>
          </a:extLst>
        </xdr:cNvPr>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5848351" y="13992226"/>
          <a:ext cx="323850" cy="4949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219076</xdr:colOff>
      <xdr:row>30</xdr:row>
      <xdr:rowOff>9527</xdr:rowOff>
    </xdr:from>
    <xdr:to>
      <xdr:col>9</xdr:col>
      <xdr:colOff>533400</xdr:colOff>
      <xdr:row>30</xdr:row>
      <xdr:rowOff>501156</xdr:rowOff>
    </xdr:to>
    <xdr:pic>
      <xdr:nvPicPr>
        <xdr:cNvPr id="33" name="Picture 405">
          <a:extLst>
            <a:ext uri="{FF2B5EF4-FFF2-40B4-BE49-F238E27FC236}">
              <a16:creationId xmlns:a16="http://schemas.microsoft.com/office/drawing/2014/main" id="{00000000-0008-0000-0C00-000021000000}"/>
            </a:ext>
          </a:extLst>
        </xdr:cNvPr>
        <xdr:cNvPicPr>
          <a:picLocks noChangeAspect="1" noChangeArrowheads="1"/>
        </xdr:cNvPicPr>
      </xdr:nvPicPr>
      <xdr:blipFill>
        <a:blip xmlns:r="http://schemas.openxmlformats.org/officeDocument/2006/relationships" r:embed="rId32" cstate="print">
          <a:extLst>
            <a:ext uri="{28A0092B-C50C-407E-A947-70E740481C1C}">
              <a14:useLocalDpi xmlns:a14="http://schemas.microsoft.com/office/drawing/2010/main" val="0"/>
            </a:ext>
          </a:extLst>
        </a:blip>
        <a:srcRect/>
        <a:stretch>
          <a:fillRect/>
        </a:stretch>
      </xdr:blipFill>
      <xdr:spPr bwMode="auto">
        <a:xfrm>
          <a:off x="8315326" y="13963652"/>
          <a:ext cx="314324" cy="4916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295275</xdr:colOff>
      <xdr:row>30</xdr:row>
      <xdr:rowOff>57151</xdr:rowOff>
    </xdr:from>
    <xdr:to>
      <xdr:col>10</xdr:col>
      <xdr:colOff>695325</xdr:colOff>
      <xdr:row>31</xdr:row>
      <xdr:rowOff>1725</xdr:rowOff>
    </xdr:to>
    <xdr:pic>
      <xdr:nvPicPr>
        <xdr:cNvPr id="34" name="Picture 406">
          <a:extLst>
            <a:ext uri="{FF2B5EF4-FFF2-40B4-BE49-F238E27FC236}">
              <a16:creationId xmlns:a16="http://schemas.microsoft.com/office/drawing/2014/main" id="{00000000-0008-0000-0C00-000022000000}"/>
            </a:ext>
          </a:extLst>
        </xdr:cNvPr>
        <xdr:cNvPicPr>
          <a:picLocks noChangeAspect="1" noChangeArrowheads="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a:off x="9153525" y="14011276"/>
          <a:ext cx="400050" cy="4874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342900</xdr:colOff>
      <xdr:row>30</xdr:row>
      <xdr:rowOff>28575</xdr:rowOff>
    </xdr:from>
    <xdr:to>
      <xdr:col>11</xdr:col>
      <xdr:colOff>714375</xdr:colOff>
      <xdr:row>30</xdr:row>
      <xdr:rowOff>514308</xdr:rowOff>
    </xdr:to>
    <xdr:pic>
      <xdr:nvPicPr>
        <xdr:cNvPr id="35" name="Picture 407">
          <a:extLst>
            <a:ext uri="{FF2B5EF4-FFF2-40B4-BE49-F238E27FC236}">
              <a16:creationId xmlns:a16="http://schemas.microsoft.com/office/drawing/2014/main" id="{00000000-0008-0000-0C00-000023000000}"/>
            </a:ext>
          </a:extLst>
        </xdr:cNvPr>
        <xdr:cNvPicPr>
          <a:picLocks noChangeAspect="1" noChangeArrowheads="1"/>
        </xdr:cNvPicPr>
      </xdr:nvPicPr>
      <xdr:blipFill>
        <a:blip xmlns:r="http://schemas.openxmlformats.org/officeDocument/2006/relationships" r:embed="rId34" cstate="print">
          <a:extLst>
            <a:ext uri="{28A0092B-C50C-407E-A947-70E740481C1C}">
              <a14:useLocalDpi xmlns:a14="http://schemas.microsoft.com/office/drawing/2010/main" val="0"/>
            </a:ext>
          </a:extLst>
        </a:blip>
        <a:srcRect/>
        <a:stretch>
          <a:fillRect/>
        </a:stretch>
      </xdr:blipFill>
      <xdr:spPr bwMode="auto">
        <a:xfrm>
          <a:off x="10439400" y="13982700"/>
          <a:ext cx="371475" cy="4857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476250</xdr:colOff>
      <xdr:row>30</xdr:row>
      <xdr:rowOff>19051</xdr:rowOff>
    </xdr:from>
    <xdr:to>
      <xdr:col>12</xdr:col>
      <xdr:colOff>723900</xdr:colOff>
      <xdr:row>30</xdr:row>
      <xdr:rowOff>519611</xdr:rowOff>
    </xdr:to>
    <xdr:pic>
      <xdr:nvPicPr>
        <xdr:cNvPr id="36" name="Picture 408">
          <a:extLst>
            <a:ext uri="{FF2B5EF4-FFF2-40B4-BE49-F238E27FC236}">
              <a16:creationId xmlns:a16="http://schemas.microsoft.com/office/drawing/2014/main" id="{00000000-0008-0000-0C00-000024000000}"/>
            </a:ext>
          </a:extLst>
        </xdr:cNvPr>
        <xdr:cNvPicPr>
          <a:picLocks noChangeAspect="1" noChangeArrowheads="1"/>
        </xdr:cNvPicPr>
      </xdr:nvPicPr>
      <xdr:blipFill>
        <a:blip xmlns:r="http://schemas.openxmlformats.org/officeDocument/2006/relationships" r:embed="rId35" cstate="print">
          <a:extLst>
            <a:ext uri="{28A0092B-C50C-407E-A947-70E740481C1C}">
              <a14:useLocalDpi xmlns:a14="http://schemas.microsoft.com/office/drawing/2010/main" val="0"/>
            </a:ext>
          </a:extLst>
        </a:blip>
        <a:srcRect/>
        <a:stretch>
          <a:fillRect/>
        </a:stretch>
      </xdr:blipFill>
      <xdr:spPr bwMode="auto">
        <a:xfrm>
          <a:off x="11925300" y="13973176"/>
          <a:ext cx="247650" cy="5005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381001</xdr:colOff>
      <xdr:row>30</xdr:row>
      <xdr:rowOff>19051</xdr:rowOff>
    </xdr:from>
    <xdr:to>
      <xdr:col>13</xdr:col>
      <xdr:colOff>666750</xdr:colOff>
      <xdr:row>30</xdr:row>
      <xdr:rowOff>525623</xdr:rowOff>
    </xdr:to>
    <xdr:pic>
      <xdr:nvPicPr>
        <xdr:cNvPr id="37" name="Picture 399">
          <a:extLst>
            <a:ext uri="{FF2B5EF4-FFF2-40B4-BE49-F238E27FC236}">
              <a16:creationId xmlns:a16="http://schemas.microsoft.com/office/drawing/2014/main" id="{00000000-0008-0000-0C00-000025000000}"/>
            </a:ext>
          </a:extLst>
        </xdr:cNvPr>
        <xdr:cNvPicPr>
          <a:picLocks noChangeAspect="1" noChangeArrowheads="1"/>
        </xdr:cNvPicPr>
      </xdr:nvPicPr>
      <xdr:blipFill>
        <a:blip xmlns:r="http://schemas.openxmlformats.org/officeDocument/2006/relationships" r:embed="rId36" cstate="print">
          <a:extLst>
            <a:ext uri="{28A0092B-C50C-407E-A947-70E740481C1C}">
              <a14:useLocalDpi xmlns:a14="http://schemas.microsoft.com/office/drawing/2010/main" val="0"/>
            </a:ext>
          </a:extLst>
        </a:blip>
        <a:srcRect/>
        <a:stretch>
          <a:fillRect/>
        </a:stretch>
      </xdr:blipFill>
      <xdr:spPr bwMode="auto">
        <a:xfrm>
          <a:off x="13058776" y="13973176"/>
          <a:ext cx="285749" cy="5065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39</xdr:row>
      <xdr:rowOff>211598</xdr:rowOff>
    </xdr:from>
    <xdr:to>
      <xdr:col>1</xdr:col>
      <xdr:colOff>723899</xdr:colOff>
      <xdr:row>39</xdr:row>
      <xdr:rowOff>3181539</xdr:rowOff>
    </xdr:to>
    <xdr:pic>
      <xdr:nvPicPr>
        <xdr:cNvPr id="39" name="Imagen 38">
          <a:extLst>
            <a:ext uri="{FF2B5EF4-FFF2-40B4-BE49-F238E27FC236}">
              <a16:creationId xmlns:a16="http://schemas.microsoft.com/office/drawing/2014/main" id="{A54738F2-E391-5BBB-30AB-079DE4ACA286}"/>
            </a:ext>
          </a:extLst>
        </xdr:cNvPr>
        <xdr:cNvPicPr>
          <a:picLocks noChangeAspect="1"/>
        </xdr:cNvPicPr>
      </xdr:nvPicPr>
      <xdr:blipFill>
        <a:blip xmlns:r="http://schemas.openxmlformats.org/officeDocument/2006/relationships" r:embed="rId37" cstate="print">
          <a:extLst>
            <a:ext uri="{28A0092B-C50C-407E-A947-70E740481C1C}">
              <a14:useLocalDpi xmlns:a14="http://schemas.microsoft.com/office/drawing/2010/main" val="0"/>
            </a:ext>
          </a:extLst>
        </a:blip>
        <a:stretch>
          <a:fillRect/>
        </a:stretch>
      </xdr:blipFill>
      <xdr:spPr>
        <a:xfrm>
          <a:off x="0" y="17832848"/>
          <a:ext cx="2228849" cy="2969941"/>
        </a:xfrm>
        <a:prstGeom prst="rect">
          <a:avLst/>
        </a:prstGeom>
      </xdr:spPr>
    </xdr:pic>
    <xdr:clientData/>
  </xdr:twoCellAnchor>
  <xdr:twoCellAnchor editAs="oneCell">
    <xdr:from>
      <xdr:col>1</xdr:col>
      <xdr:colOff>914400</xdr:colOff>
      <xdr:row>39</xdr:row>
      <xdr:rowOff>171450</xdr:rowOff>
    </xdr:from>
    <xdr:to>
      <xdr:col>4</xdr:col>
      <xdr:colOff>647700</xdr:colOff>
      <xdr:row>39</xdr:row>
      <xdr:rowOff>3293698</xdr:rowOff>
    </xdr:to>
    <xdr:pic>
      <xdr:nvPicPr>
        <xdr:cNvPr id="43" name="Imagen 42">
          <a:extLst>
            <a:ext uri="{FF2B5EF4-FFF2-40B4-BE49-F238E27FC236}">
              <a16:creationId xmlns:a16="http://schemas.microsoft.com/office/drawing/2014/main" id="{4923F377-B7F6-BB33-BAAA-1A0640872C7C}"/>
            </a:ext>
          </a:extLst>
        </xdr:cNvPr>
        <xdr:cNvPicPr>
          <a:picLocks noChangeAspect="1"/>
        </xdr:cNvPicPr>
      </xdr:nvPicPr>
      <xdr:blipFill>
        <a:blip xmlns:r="http://schemas.openxmlformats.org/officeDocument/2006/relationships" r:embed="rId38" cstate="print">
          <a:extLst>
            <a:ext uri="{28A0092B-C50C-407E-A947-70E740481C1C}">
              <a14:useLocalDpi xmlns:a14="http://schemas.microsoft.com/office/drawing/2010/main" val="0"/>
            </a:ext>
          </a:extLst>
        </a:blip>
        <a:stretch>
          <a:fillRect/>
        </a:stretch>
      </xdr:blipFill>
      <xdr:spPr>
        <a:xfrm>
          <a:off x="2419350" y="17792700"/>
          <a:ext cx="2343150" cy="3122248"/>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xdr:from>
      <xdr:col>1</xdr:col>
      <xdr:colOff>171450</xdr:colOff>
      <xdr:row>9</xdr:row>
      <xdr:rowOff>66675</xdr:rowOff>
    </xdr:from>
    <xdr:to>
      <xdr:col>1</xdr:col>
      <xdr:colOff>523875</xdr:colOff>
      <xdr:row>9</xdr:row>
      <xdr:rowOff>584257</xdr:rowOff>
    </xdr:to>
    <xdr:pic>
      <xdr:nvPicPr>
        <xdr:cNvPr id="2" name="Picture 376">
          <a:extLst>
            <a:ext uri="{FF2B5EF4-FFF2-40B4-BE49-F238E27FC236}">
              <a16:creationId xmlns:a16="http://schemas.microsoft.com/office/drawing/2014/main" id="{00000000-0008-0000-0D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525" y="2886075"/>
          <a:ext cx="352425" cy="5175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209550</xdr:colOff>
      <xdr:row>9</xdr:row>
      <xdr:rowOff>38100</xdr:rowOff>
    </xdr:from>
    <xdr:to>
      <xdr:col>2</xdr:col>
      <xdr:colOff>600075</xdr:colOff>
      <xdr:row>9</xdr:row>
      <xdr:rowOff>805203</xdr:rowOff>
    </xdr:to>
    <xdr:pic>
      <xdr:nvPicPr>
        <xdr:cNvPr id="3" name="Picture 377">
          <a:extLst>
            <a:ext uri="{FF2B5EF4-FFF2-40B4-BE49-F238E27FC236}">
              <a16:creationId xmlns:a16="http://schemas.microsoft.com/office/drawing/2014/main" id="{00000000-0008-0000-0D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476500" y="2857500"/>
          <a:ext cx="390525" cy="54802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190500</xdr:colOff>
      <xdr:row>9</xdr:row>
      <xdr:rowOff>38101</xdr:rowOff>
    </xdr:from>
    <xdr:to>
      <xdr:col>3</xdr:col>
      <xdr:colOff>533400</xdr:colOff>
      <xdr:row>9</xdr:row>
      <xdr:rowOff>783249</xdr:rowOff>
    </xdr:to>
    <xdr:pic>
      <xdr:nvPicPr>
        <xdr:cNvPr id="4" name="Picture 378">
          <a:extLst>
            <a:ext uri="{FF2B5EF4-FFF2-40B4-BE49-F238E27FC236}">
              <a16:creationId xmlns:a16="http://schemas.microsoft.com/office/drawing/2014/main" id="{00000000-0008-0000-0D00-000004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324225" y="2857501"/>
          <a:ext cx="342900" cy="5546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247651</xdr:colOff>
      <xdr:row>9</xdr:row>
      <xdr:rowOff>57150</xdr:rowOff>
    </xdr:from>
    <xdr:to>
      <xdr:col>4</xdr:col>
      <xdr:colOff>590551</xdr:colOff>
      <xdr:row>9</xdr:row>
      <xdr:rowOff>781769</xdr:rowOff>
    </xdr:to>
    <xdr:pic>
      <xdr:nvPicPr>
        <xdr:cNvPr id="5" name="Picture 379">
          <a:extLst>
            <a:ext uri="{FF2B5EF4-FFF2-40B4-BE49-F238E27FC236}">
              <a16:creationId xmlns:a16="http://schemas.microsoft.com/office/drawing/2014/main" id="{00000000-0008-0000-0D00-000005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143376" y="2876550"/>
          <a:ext cx="342900" cy="5341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352425</xdr:colOff>
      <xdr:row>9</xdr:row>
      <xdr:rowOff>57150</xdr:rowOff>
    </xdr:from>
    <xdr:to>
      <xdr:col>5</xdr:col>
      <xdr:colOff>695325</xdr:colOff>
      <xdr:row>9</xdr:row>
      <xdr:rowOff>762359</xdr:rowOff>
    </xdr:to>
    <xdr:pic>
      <xdr:nvPicPr>
        <xdr:cNvPr id="6" name="Picture 380">
          <a:extLst>
            <a:ext uri="{FF2B5EF4-FFF2-40B4-BE49-F238E27FC236}">
              <a16:creationId xmlns:a16="http://schemas.microsoft.com/office/drawing/2014/main" id="{00000000-0008-0000-0D00-00000600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5010150" y="2876550"/>
          <a:ext cx="342900" cy="5337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657226</xdr:colOff>
      <xdr:row>9</xdr:row>
      <xdr:rowOff>19050</xdr:rowOff>
    </xdr:from>
    <xdr:to>
      <xdr:col>10</xdr:col>
      <xdr:colOff>114300</xdr:colOff>
      <xdr:row>9</xdr:row>
      <xdr:rowOff>584592</xdr:rowOff>
    </xdr:to>
    <xdr:pic>
      <xdr:nvPicPr>
        <xdr:cNvPr id="7" name="Picture 375">
          <a:extLst>
            <a:ext uri="{FF2B5EF4-FFF2-40B4-BE49-F238E27FC236}">
              <a16:creationId xmlns:a16="http://schemas.microsoft.com/office/drawing/2014/main" id="{00000000-0008-0000-0D00-000007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8753476" y="2838450"/>
          <a:ext cx="219074" cy="5655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304800</xdr:colOff>
      <xdr:row>9</xdr:row>
      <xdr:rowOff>28576</xdr:rowOff>
    </xdr:from>
    <xdr:to>
      <xdr:col>11</xdr:col>
      <xdr:colOff>523875</xdr:colOff>
      <xdr:row>9</xdr:row>
      <xdr:rowOff>587275</xdr:rowOff>
    </xdr:to>
    <xdr:pic>
      <xdr:nvPicPr>
        <xdr:cNvPr id="8" name="Picture 374">
          <a:extLst>
            <a:ext uri="{FF2B5EF4-FFF2-40B4-BE49-F238E27FC236}">
              <a16:creationId xmlns:a16="http://schemas.microsoft.com/office/drawing/2014/main" id="{00000000-0008-0000-0D00-0000080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10401300" y="2847976"/>
          <a:ext cx="219075" cy="5586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152401</xdr:colOff>
      <xdr:row>9</xdr:row>
      <xdr:rowOff>38100</xdr:rowOff>
    </xdr:from>
    <xdr:to>
      <xdr:col>12</xdr:col>
      <xdr:colOff>381001</xdr:colOff>
      <xdr:row>9</xdr:row>
      <xdr:rowOff>575719</xdr:rowOff>
    </xdr:to>
    <xdr:pic>
      <xdr:nvPicPr>
        <xdr:cNvPr id="9" name="Picture 373">
          <a:extLst>
            <a:ext uri="{FF2B5EF4-FFF2-40B4-BE49-F238E27FC236}">
              <a16:creationId xmlns:a16="http://schemas.microsoft.com/office/drawing/2014/main" id="{00000000-0008-0000-0D00-000009000000}"/>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11601451" y="2857500"/>
          <a:ext cx="228600" cy="5376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400050</xdr:colOff>
      <xdr:row>15</xdr:row>
      <xdr:rowOff>95250</xdr:rowOff>
    </xdr:from>
    <xdr:to>
      <xdr:col>1</xdr:col>
      <xdr:colOff>714375</xdr:colOff>
      <xdr:row>16</xdr:row>
      <xdr:rowOff>0</xdr:rowOff>
    </xdr:to>
    <xdr:pic>
      <xdr:nvPicPr>
        <xdr:cNvPr id="10" name="Picture 382">
          <a:extLst>
            <a:ext uri="{FF2B5EF4-FFF2-40B4-BE49-F238E27FC236}">
              <a16:creationId xmlns:a16="http://schemas.microsoft.com/office/drawing/2014/main" id="{00000000-0008-0000-0D00-00000A0000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1762125" y="6315075"/>
          <a:ext cx="314325" cy="5619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257175</xdr:colOff>
      <xdr:row>15</xdr:row>
      <xdr:rowOff>123826</xdr:rowOff>
    </xdr:from>
    <xdr:to>
      <xdr:col>4</xdr:col>
      <xdr:colOff>624709</xdr:colOff>
      <xdr:row>16</xdr:row>
      <xdr:rowOff>0</xdr:rowOff>
    </xdr:to>
    <xdr:pic>
      <xdr:nvPicPr>
        <xdr:cNvPr id="11" name="Picture 384">
          <a:extLst>
            <a:ext uri="{FF2B5EF4-FFF2-40B4-BE49-F238E27FC236}">
              <a16:creationId xmlns:a16="http://schemas.microsoft.com/office/drawing/2014/main" id="{00000000-0008-0000-0D00-00000B00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4152900" y="6343651"/>
          <a:ext cx="367534"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400050</xdr:colOff>
      <xdr:row>15</xdr:row>
      <xdr:rowOff>104775</xdr:rowOff>
    </xdr:from>
    <xdr:to>
      <xdr:col>5</xdr:col>
      <xdr:colOff>790575</xdr:colOff>
      <xdr:row>16</xdr:row>
      <xdr:rowOff>0</xdr:rowOff>
    </xdr:to>
    <xdr:pic>
      <xdr:nvPicPr>
        <xdr:cNvPr id="12" name="Picture 381">
          <a:extLst>
            <a:ext uri="{FF2B5EF4-FFF2-40B4-BE49-F238E27FC236}">
              <a16:creationId xmlns:a16="http://schemas.microsoft.com/office/drawing/2014/main" id="{00000000-0008-0000-0D00-00000C000000}"/>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5057775" y="6324600"/>
          <a:ext cx="390525"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485775</xdr:colOff>
      <xdr:row>15</xdr:row>
      <xdr:rowOff>57151</xdr:rowOff>
    </xdr:from>
    <xdr:to>
      <xdr:col>3</xdr:col>
      <xdr:colOff>200025</xdr:colOff>
      <xdr:row>16</xdr:row>
      <xdr:rowOff>160</xdr:rowOff>
    </xdr:to>
    <xdr:pic>
      <xdr:nvPicPr>
        <xdr:cNvPr id="13" name="Imagen 12">
          <a:extLst>
            <a:ext uri="{FF2B5EF4-FFF2-40B4-BE49-F238E27FC236}">
              <a16:creationId xmlns:a16="http://schemas.microsoft.com/office/drawing/2014/main" id="{00000000-0008-0000-0D00-00000D000000}"/>
            </a:ext>
          </a:extLst>
        </xdr:cNvPr>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2752725" y="6276976"/>
          <a:ext cx="581025" cy="5949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152401</xdr:colOff>
      <xdr:row>15</xdr:row>
      <xdr:rowOff>38100</xdr:rowOff>
    </xdr:from>
    <xdr:to>
      <xdr:col>9</xdr:col>
      <xdr:colOff>533401</xdr:colOff>
      <xdr:row>15</xdr:row>
      <xdr:rowOff>606005</xdr:rowOff>
    </xdr:to>
    <xdr:pic>
      <xdr:nvPicPr>
        <xdr:cNvPr id="14" name="Picture 386">
          <a:extLst>
            <a:ext uri="{FF2B5EF4-FFF2-40B4-BE49-F238E27FC236}">
              <a16:creationId xmlns:a16="http://schemas.microsoft.com/office/drawing/2014/main" id="{00000000-0008-0000-0D00-00000E0000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8248651" y="6257925"/>
          <a:ext cx="381000" cy="5679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409575</xdr:colOff>
      <xdr:row>15</xdr:row>
      <xdr:rowOff>38099</xdr:rowOff>
    </xdr:from>
    <xdr:to>
      <xdr:col>10</xdr:col>
      <xdr:colOff>742950</xdr:colOff>
      <xdr:row>15</xdr:row>
      <xdr:rowOff>593724</xdr:rowOff>
    </xdr:to>
    <xdr:pic>
      <xdr:nvPicPr>
        <xdr:cNvPr id="15" name="Picture 387">
          <a:extLst>
            <a:ext uri="{FF2B5EF4-FFF2-40B4-BE49-F238E27FC236}">
              <a16:creationId xmlns:a16="http://schemas.microsoft.com/office/drawing/2014/main" id="{00000000-0008-0000-0D00-00000F000000}"/>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9267825" y="6257924"/>
          <a:ext cx="333375" cy="555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228601</xdr:colOff>
      <xdr:row>15</xdr:row>
      <xdr:rowOff>66675</xdr:rowOff>
    </xdr:from>
    <xdr:to>
      <xdr:col>13</xdr:col>
      <xdr:colOff>678874</xdr:colOff>
      <xdr:row>15</xdr:row>
      <xdr:rowOff>600076</xdr:rowOff>
    </xdr:to>
    <xdr:pic>
      <xdr:nvPicPr>
        <xdr:cNvPr id="16" name="Picture 385">
          <a:extLst>
            <a:ext uri="{FF2B5EF4-FFF2-40B4-BE49-F238E27FC236}">
              <a16:creationId xmlns:a16="http://schemas.microsoft.com/office/drawing/2014/main" id="{00000000-0008-0000-0D00-000010000000}"/>
            </a:ext>
          </a:extLst>
        </xdr:cNvPr>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12906376" y="6286500"/>
          <a:ext cx="450273" cy="5334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514350</xdr:colOff>
      <xdr:row>15</xdr:row>
      <xdr:rowOff>38100</xdr:rowOff>
    </xdr:from>
    <xdr:to>
      <xdr:col>11</xdr:col>
      <xdr:colOff>923925</xdr:colOff>
      <xdr:row>15</xdr:row>
      <xdr:rowOff>623207</xdr:rowOff>
    </xdr:to>
    <xdr:pic>
      <xdr:nvPicPr>
        <xdr:cNvPr id="17" name="Imagen 16">
          <a:extLst>
            <a:ext uri="{FF2B5EF4-FFF2-40B4-BE49-F238E27FC236}">
              <a16:creationId xmlns:a16="http://schemas.microsoft.com/office/drawing/2014/main" id="{00000000-0008-0000-0D00-000011000000}"/>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0610850" y="6257925"/>
          <a:ext cx="409575" cy="58510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361951</xdr:colOff>
      <xdr:row>15</xdr:row>
      <xdr:rowOff>47626</xdr:rowOff>
    </xdr:from>
    <xdr:to>
      <xdr:col>12</xdr:col>
      <xdr:colOff>895351</xdr:colOff>
      <xdr:row>16</xdr:row>
      <xdr:rowOff>3562</xdr:rowOff>
    </xdr:to>
    <xdr:pic>
      <xdr:nvPicPr>
        <xdr:cNvPr id="18" name="Imagen 17">
          <a:extLst>
            <a:ext uri="{FF2B5EF4-FFF2-40B4-BE49-F238E27FC236}">
              <a16:creationId xmlns:a16="http://schemas.microsoft.com/office/drawing/2014/main" id="{00000000-0008-0000-0D00-000012000000}"/>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11811001" y="6267451"/>
          <a:ext cx="533400" cy="6131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333375</xdr:colOff>
      <xdr:row>22</xdr:row>
      <xdr:rowOff>95250</xdr:rowOff>
    </xdr:from>
    <xdr:to>
      <xdr:col>1</xdr:col>
      <xdr:colOff>696996</xdr:colOff>
      <xdr:row>22</xdr:row>
      <xdr:rowOff>400050</xdr:rowOff>
    </xdr:to>
    <xdr:pic>
      <xdr:nvPicPr>
        <xdr:cNvPr id="19" name="Picture 391">
          <a:extLst>
            <a:ext uri="{FF2B5EF4-FFF2-40B4-BE49-F238E27FC236}">
              <a16:creationId xmlns:a16="http://schemas.microsoft.com/office/drawing/2014/main" id="{00000000-0008-0000-0D00-000013000000}"/>
            </a:ext>
          </a:extLst>
        </xdr:cNvPr>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1695450" y="10372725"/>
          <a:ext cx="363621"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352426</xdr:colOff>
      <xdr:row>22</xdr:row>
      <xdr:rowOff>47626</xdr:rowOff>
    </xdr:from>
    <xdr:to>
      <xdr:col>2</xdr:col>
      <xdr:colOff>686222</xdr:colOff>
      <xdr:row>22</xdr:row>
      <xdr:rowOff>447676</xdr:rowOff>
    </xdr:to>
    <xdr:pic>
      <xdr:nvPicPr>
        <xdr:cNvPr id="20" name="Picture 392">
          <a:extLst>
            <a:ext uri="{FF2B5EF4-FFF2-40B4-BE49-F238E27FC236}">
              <a16:creationId xmlns:a16="http://schemas.microsoft.com/office/drawing/2014/main" id="{00000000-0008-0000-0D00-000014000000}"/>
            </a:ext>
          </a:extLst>
        </xdr:cNvPr>
        <xdr:cNvPicPr>
          <a:picLocks noChangeAspect="1"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2619376" y="10325101"/>
          <a:ext cx="333796" cy="400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266700</xdr:colOff>
      <xdr:row>22</xdr:row>
      <xdr:rowOff>95250</xdr:rowOff>
    </xdr:from>
    <xdr:to>
      <xdr:col>3</xdr:col>
      <xdr:colOff>609600</xdr:colOff>
      <xdr:row>23</xdr:row>
      <xdr:rowOff>3810</xdr:rowOff>
    </xdr:to>
    <xdr:pic>
      <xdr:nvPicPr>
        <xdr:cNvPr id="21" name="Picture 393">
          <a:extLst>
            <a:ext uri="{FF2B5EF4-FFF2-40B4-BE49-F238E27FC236}">
              <a16:creationId xmlns:a16="http://schemas.microsoft.com/office/drawing/2014/main" id="{00000000-0008-0000-0D00-000015000000}"/>
            </a:ext>
          </a:extLst>
        </xdr:cNvPr>
        <xdr:cNvPicPr>
          <a:picLocks noChangeAspect="1"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3400425" y="10372725"/>
          <a:ext cx="342900" cy="384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466726</xdr:colOff>
      <xdr:row>22</xdr:row>
      <xdr:rowOff>114300</xdr:rowOff>
    </xdr:from>
    <xdr:to>
      <xdr:col>4</xdr:col>
      <xdr:colOff>695325</xdr:colOff>
      <xdr:row>22</xdr:row>
      <xdr:rowOff>435245</xdr:rowOff>
    </xdr:to>
    <xdr:pic>
      <xdr:nvPicPr>
        <xdr:cNvPr id="22" name="Picture 394">
          <a:extLst>
            <a:ext uri="{FF2B5EF4-FFF2-40B4-BE49-F238E27FC236}">
              <a16:creationId xmlns:a16="http://schemas.microsoft.com/office/drawing/2014/main" id="{00000000-0008-0000-0D00-000016000000}"/>
            </a:ext>
          </a:extLst>
        </xdr:cNvPr>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4581526" y="10334625"/>
          <a:ext cx="228599" cy="3209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361951</xdr:colOff>
      <xdr:row>22</xdr:row>
      <xdr:rowOff>85726</xdr:rowOff>
    </xdr:from>
    <xdr:to>
      <xdr:col>5</xdr:col>
      <xdr:colOff>685801</xdr:colOff>
      <xdr:row>22</xdr:row>
      <xdr:rowOff>790576</xdr:rowOff>
    </xdr:to>
    <xdr:pic>
      <xdr:nvPicPr>
        <xdr:cNvPr id="23" name="Picture 395">
          <a:extLst>
            <a:ext uri="{FF2B5EF4-FFF2-40B4-BE49-F238E27FC236}">
              <a16:creationId xmlns:a16="http://schemas.microsoft.com/office/drawing/2014/main" id="{00000000-0008-0000-0D00-000017000000}"/>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5019676" y="10363201"/>
          <a:ext cx="323850" cy="390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209550</xdr:colOff>
      <xdr:row>22</xdr:row>
      <xdr:rowOff>57150</xdr:rowOff>
    </xdr:from>
    <xdr:to>
      <xdr:col>6</xdr:col>
      <xdr:colOff>485775</xdr:colOff>
      <xdr:row>22</xdr:row>
      <xdr:rowOff>455543</xdr:rowOff>
    </xdr:to>
    <xdr:pic>
      <xdr:nvPicPr>
        <xdr:cNvPr id="24" name="Picture 390">
          <a:extLst>
            <a:ext uri="{FF2B5EF4-FFF2-40B4-BE49-F238E27FC236}">
              <a16:creationId xmlns:a16="http://schemas.microsoft.com/office/drawing/2014/main" id="{00000000-0008-0000-0D00-000018000000}"/>
            </a:ext>
          </a:extLst>
        </xdr:cNvPr>
        <xdr:cNvPicPr>
          <a:picLocks noChangeAspect="1" noChangeArrowheads="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5819775" y="10334625"/>
          <a:ext cx="276225" cy="3983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38100</xdr:colOff>
      <xdr:row>22</xdr:row>
      <xdr:rowOff>76200</xdr:rowOff>
    </xdr:from>
    <xdr:to>
      <xdr:col>10</xdr:col>
      <xdr:colOff>238125</xdr:colOff>
      <xdr:row>22</xdr:row>
      <xdr:rowOff>456893</xdr:rowOff>
    </xdr:to>
    <xdr:pic>
      <xdr:nvPicPr>
        <xdr:cNvPr id="25" name="Picture 397">
          <a:extLst>
            <a:ext uri="{FF2B5EF4-FFF2-40B4-BE49-F238E27FC236}">
              <a16:creationId xmlns:a16="http://schemas.microsoft.com/office/drawing/2014/main" id="{00000000-0008-0000-0D00-000019000000}"/>
            </a:ext>
          </a:extLst>
        </xdr:cNvPr>
        <xdr:cNvPicPr>
          <a:picLocks noChangeAspect="1" noChangeArrowheads="1"/>
        </xdr:cNvPicPr>
      </xdr:nvPicPr>
      <xdr:blipFill>
        <a:blip xmlns:r="http://schemas.openxmlformats.org/officeDocument/2006/relationships" r:embed="rId24" cstate="print">
          <a:extLst>
            <a:ext uri="{28A0092B-C50C-407E-A947-70E740481C1C}">
              <a14:useLocalDpi xmlns:a14="http://schemas.microsoft.com/office/drawing/2010/main" val="0"/>
            </a:ext>
          </a:extLst>
        </a:blip>
        <a:srcRect/>
        <a:stretch>
          <a:fillRect/>
        </a:stretch>
      </xdr:blipFill>
      <xdr:spPr bwMode="auto">
        <a:xfrm>
          <a:off x="8896350" y="10353675"/>
          <a:ext cx="200025" cy="3806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438150</xdr:colOff>
      <xdr:row>22</xdr:row>
      <xdr:rowOff>38100</xdr:rowOff>
    </xdr:from>
    <xdr:to>
      <xdr:col>11</xdr:col>
      <xdr:colOff>942975</xdr:colOff>
      <xdr:row>22</xdr:row>
      <xdr:rowOff>453025</xdr:rowOff>
    </xdr:to>
    <xdr:pic>
      <xdr:nvPicPr>
        <xdr:cNvPr id="26" name="Picture 398">
          <a:extLst>
            <a:ext uri="{FF2B5EF4-FFF2-40B4-BE49-F238E27FC236}">
              <a16:creationId xmlns:a16="http://schemas.microsoft.com/office/drawing/2014/main" id="{00000000-0008-0000-0D00-00001A000000}"/>
            </a:ext>
          </a:extLst>
        </xdr:cNvPr>
        <xdr:cNvPicPr>
          <a:picLocks noChangeAspect="1" noChangeArrowheads="1"/>
        </xdr:cNvPicPr>
      </xdr:nvPicPr>
      <xdr:blipFill>
        <a:blip xmlns:r="http://schemas.openxmlformats.org/officeDocument/2006/relationships" r:embed="rId25" cstate="print">
          <a:extLst>
            <a:ext uri="{28A0092B-C50C-407E-A947-70E740481C1C}">
              <a14:useLocalDpi xmlns:a14="http://schemas.microsoft.com/office/drawing/2010/main" val="0"/>
            </a:ext>
          </a:extLst>
        </a:blip>
        <a:srcRect/>
        <a:stretch>
          <a:fillRect/>
        </a:stretch>
      </xdr:blipFill>
      <xdr:spPr bwMode="auto">
        <a:xfrm>
          <a:off x="10534650" y="10315575"/>
          <a:ext cx="504825" cy="414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504825</xdr:colOff>
      <xdr:row>22</xdr:row>
      <xdr:rowOff>38100</xdr:rowOff>
    </xdr:from>
    <xdr:to>
      <xdr:col>12</xdr:col>
      <xdr:colOff>733425</xdr:colOff>
      <xdr:row>22</xdr:row>
      <xdr:rowOff>448235</xdr:rowOff>
    </xdr:to>
    <xdr:pic>
      <xdr:nvPicPr>
        <xdr:cNvPr id="27" name="Picture 396">
          <a:extLst>
            <a:ext uri="{FF2B5EF4-FFF2-40B4-BE49-F238E27FC236}">
              <a16:creationId xmlns:a16="http://schemas.microsoft.com/office/drawing/2014/main" id="{00000000-0008-0000-0D00-00001B000000}"/>
            </a:ext>
          </a:extLst>
        </xdr:cNvPr>
        <xdr:cNvPicPr>
          <a:picLocks noChangeAspect="1" noChangeArrowheads="1"/>
        </xdr:cNvPicPr>
      </xdr:nvPicPr>
      <xdr:blipFill>
        <a:blip xmlns:r="http://schemas.openxmlformats.org/officeDocument/2006/relationships" r:embed="rId26" cstate="print">
          <a:extLst>
            <a:ext uri="{28A0092B-C50C-407E-A947-70E740481C1C}">
              <a14:useLocalDpi xmlns:a14="http://schemas.microsoft.com/office/drawing/2010/main" val="0"/>
            </a:ext>
          </a:extLst>
        </a:blip>
        <a:srcRect/>
        <a:stretch>
          <a:fillRect/>
        </a:stretch>
      </xdr:blipFill>
      <xdr:spPr bwMode="auto">
        <a:xfrm>
          <a:off x="11953875" y="10315575"/>
          <a:ext cx="228600" cy="4101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369358</xdr:colOff>
      <xdr:row>30</xdr:row>
      <xdr:rowOff>42333</xdr:rowOff>
    </xdr:from>
    <xdr:to>
      <xdr:col>1</xdr:col>
      <xdr:colOff>626533</xdr:colOff>
      <xdr:row>30</xdr:row>
      <xdr:rowOff>532178</xdr:rowOff>
    </xdr:to>
    <xdr:pic>
      <xdr:nvPicPr>
        <xdr:cNvPr id="28" name="Picture 400">
          <a:extLst>
            <a:ext uri="{FF2B5EF4-FFF2-40B4-BE49-F238E27FC236}">
              <a16:creationId xmlns:a16="http://schemas.microsoft.com/office/drawing/2014/main" id="{00000000-0008-0000-0D00-00001C000000}"/>
            </a:ext>
          </a:extLst>
        </xdr:cNvPr>
        <xdr:cNvPicPr>
          <a:picLocks noChangeAspect="1" noChangeArrowheads="1"/>
        </xdr:cNvPicPr>
      </xdr:nvPicPr>
      <xdr:blipFill>
        <a:blip xmlns:r="http://schemas.openxmlformats.org/officeDocument/2006/relationships" r:embed="rId27" cstate="print">
          <a:extLst>
            <a:ext uri="{28A0092B-C50C-407E-A947-70E740481C1C}">
              <a14:useLocalDpi xmlns:a14="http://schemas.microsoft.com/office/drawing/2010/main" val="0"/>
            </a:ext>
          </a:extLst>
        </a:blip>
        <a:srcRect/>
        <a:stretch>
          <a:fillRect/>
        </a:stretch>
      </xdr:blipFill>
      <xdr:spPr bwMode="auto">
        <a:xfrm>
          <a:off x="1867958" y="13893800"/>
          <a:ext cx="257175" cy="4898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219075</xdr:colOff>
      <xdr:row>30</xdr:row>
      <xdr:rowOff>38100</xdr:rowOff>
    </xdr:from>
    <xdr:to>
      <xdr:col>2</xdr:col>
      <xdr:colOff>514350</xdr:colOff>
      <xdr:row>30</xdr:row>
      <xdr:rowOff>536041</xdr:rowOff>
    </xdr:to>
    <xdr:pic>
      <xdr:nvPicPr>
        <xdr:cNvPr id="29" name="Picture 401">
          <a:extLst>
            <a:ext uri="{FF2B5EF4-FFF2-40B4-BE49-F238E27FC236}">
              <a16:creationId xmlns:a16="http://schemas.microsoft.com/office/drawing/2014/main" id="{00000000-0008-0000-0D00-00001D000000}"/>
            </a:ext>
          </a:extLst>
        </xdr:cNvPr>
        <xdr:cNvPicPr>
          <a:picLocks noChangeAspect="1" noChangeArrowheads="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2486025" y="13992225"/>
          <a:ext cx="295275" cy="4979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647700</xdr:colOff>
      <xdr:row>30</xdr:row>
      <xdr:rowOff>9525</xdr:rowOff>
    </xdr:from>
    <xdr:to>
      <xdr:col>4</xdr:col>
      <xdr:colOff>104775</xdr:colOff>
      <xdr:row>30</xdr:row>
      <xdr:rowOff>513862</xdr:rowOff>
    </xdr:to>
    <xdr:pic>
      <xdr:nvPicPr>
        <xdr:cNvPr id="30" name="Picture 402">
          <a:extLst>
            <a:ext uri="{FF2B5EF4-FFF2-40B4-BE49-F238E27FC236}">
              <a16:creationId xmlns:a16="http://schemas.microsoft.com/office/drawing/2014/main" id="{00000000-0008-0000-0D00-00001E000000}"/>
            </a:ext>
          </a:extLst>
        </xdr:cNvPr>
        <xdr:cNvPicPr>
          <a:picLocks noChangeAspect="1" noChangeArrowheads="1"/>
        </xdr:cNvPicPr>
      </xdr:nvPicPr>
      <xdr:blipFill>
        <a:blip xmlns:r="http://schemas.openxmlformats.org/officeDocument/2006/relationships" r:embed="rId29" cstate="print">
          <a:extLst>
            <a:ext uri="{28A0092B-C50C-407E-A947-70E740481C1C}">
              <a14:useLocalDpi xmlns:a14="http://schemas.microsoft.com/office/drawing/2010/main" val="0"/>
            </a:ext>
          </a:extLst>
        </a:blip>
        <a:srcRect/>
        <a:stretch>
          <a:fillRect/>
        </a:stretch>
      </xdr:blipFill>
      <xdr:spPr bwMode="auto">
        <a:xfrm>
          <a:off x="3781425" y="13963650"/>
          <a:ext cx="219075" cy="50433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314325</xdr:colOff>
      <xdr:row>30</xdr:row>
      <xdr:rowOff>66675</xdr:rowOff>
    </xdr:from>
    <xdr:to>
      <xdr:col>5</xdr:col>
      <xdr:colOff>552450</xdr:colOff>
      <xdr:row>30</xdr:row>
      <xdr:rowOff>530053</xdr:rowOff>
    </xdr:to>
    <xdr:pic>
      <xdr:nvPicPr>
        <xdr:cNvPr id="31" name="Picture 403">
          <a:extLst>
            <a:ext uri="{FF2B5EF4-FFF2-40B4-BE49-F238E27FC236}">
              <a16:creationId xmlns:a16="http://schemas.microsoft.com/office/drawing/2014/main" id="{00000000-0008-0000-0D00-00001F000000}"/>
            </a:ext>
          </a:extLst>
        </xdr:cNvPr>
        <xdr:cNvPicPr>
          <a:picLocks noChangeAspect="1" noChangeArrowheads="1"/>
        </xdr:cNvPicPr>
      </xdr:nvPicPr>
      <xdr:blipFill>
        <a:blip xmlns:r="http://schemas.openxmlformats.org/officeDocument/2006/relationships" r:embed="rId30" cstate="print">
          <a:extLst>
            <a:ext uri="{28A0092B-C50C-407E-A947-70E740481C1C}">
              <a14:useLocalDpi xmlns:a14="http://schemas.microsoft.com/office/drawing/2010/main" val="0"/>
            </a:ext>
          </a:extLst>
        </a:blip>
        <a:srcRect/>
        <a:stretch>
          <a:fillRect/>
        </a:stretch>
      </xdr:blipFill>
      <xdr:spPr bwMode="auto">
        <a:xfrm>
          <a:off x="4972050" y="14020800"/>
          <a:ext cx="238125" cy="4633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238126</xdr:colOff>
      <xdr:row>30</xdr:row>
      <xdr:rowOff>38101</xdr:rowOff>
    </xdr:from>
    <xdr:to>
      <xdr:col>6</xdr:col>
      <xdr:colOff>561976</xdr:colOff>
      <xdr:row>30</xdr:row>
      <xdr:rowOff>533012</xdr:rowOff>
    </xdr:to>
    <xdr:pic>
      <xdr:nvPicPr>
        <xdr:cNvPr id="32" name="Picture 404">
          <a:extLst>
            <a:ext uri="{FF2B5EF4-FFF2-40B4-BE49-F238E27FC236}">
              <a16:creationId xmlns:a16="http://schemas.microsoft.com/office/drawing/2014/main" id="{00000000-0008-0000-0D00-000020000000}"/>
            </a:ext>
          </a:extLst>
        </xdr:cNvPr>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5848351" y="13992226"/>
          <a:ext cx="323850" cy="4949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219076</xdr:colOff>
      <xdr:row>30</xdr:row>
      <xdr:rowOff>9527</xdr:rowOff>
    </xdr:from>
    <xdr:to>
      <xdr:col>9</xdr:col>
      <xdr:colOff>533400</xdr:colOff>
      <xdr:row>30</xdr:row>
      <xdr:rowOff>501156</xdr:rowOff>
    </xdr:to>
    <xdr:pic>
      <xdr:nvPicPr>
        <xdr:cNvPr id="33" name="Picture 405">
          <a:extLst>
            <a:ext uri="{FF2B5EF4-FFF2-40B4-BE49-F238E27FC236}">
              <a16:creationId xmlns:a16="http://schemas.microsoft.com/office/drawing/2014/main" id="{00000000-0008-0000-0D00-000021000000}"/>
            </a:ext>
          </a:extLst>
        </xdr:cNvPr>
        <xdr:cNvPicPr>
          <a:picLocks noChangeAspect="1" noChangeArrowheads="1"/>
        </xdr:cNvPicPr>
      </xdr:nvPicPr>
      <xdr:blipFill>
        <a:blip xmlns:r="http://schemas.openxmlformats.org/officeDocument/2006/relationships" r:embed="rId32" cstate="print">
          <a:extLst>
            <a:ext uri="{28A0092B-C50C-407E-A947-70E740481C1C}">
              <a14:useLocalDpi xmlns:a14="http://schemas.microsoft.com/office/drawing/2010/main" val="0"/>
            </a:ext>
          </a:extLst>
        </a:blip>
        <a:srcRect/>
        <a:stretch>
          <a:fillRect/>
        </a:stretch>
      </xdr:blipFill>
      <xdr:spPr bwMode="auto">
        <a:xfrm>
          <a:off x="8315326" y="13963652"/>
          <a:ext cx="314324" cy="4916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295275</xdr:colOff>
      <xdr:row>30</xdr:row>
      <xdr:rowOff>57151</xdr:rowOff>
    </xdr:from>
    <xdr:to>
      <xdr:col>10</xdr:col>
      <xdr:colOff>695325</xdr:colOff>
      <xdr:row>31</xdr:row>
      <xdr:rowOff>1725</xdr:rowOff>
    </xdr:to>
    <xdr:pic>
      <xdr:nvPicPr>
        <xdr:cNvPr id="34" name="Picture 406">
          <a:extLst>
            <a:ext uri="{FF2B5EF4-FFF2-40B4-BE49-F238E27FC236}">
              <a16:creationId xmlns:a16="http://schemas.microsoft.com/office/drawing/2014/main" id="{00000000-0008-0000-0D00-000022000000}"/>
            </a:ext>
          </a:extLst>
        </xdr:cNvPr>
        <xdr:cNvPicPr>
          <a:picLocks noChangeAspect="1" noChangeArrowheads="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a:off x="9153525" y="14011276"/>
          <a:ext cx="400050" cy="4874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342900</xdr:colOff>
      <xdr:row>30</xdr:row>
      <xdr:rowOff>28575</xdr:rowOff>
    </xdr:from>
    <xdr:to>
      <xdr:col>11</xdr:col>
      <xdr:colOff>714375</xdr:colOff>
      <xdr:row>30</xdr:row>
      <xdr:rowOff>514308</xdr:rowOff>
    </xdr:to>
    <xdr:pic>
      <xdr:nvPicPr>
        <xdr:cNvPr id="35" name="Picture 407">
          <a:extLst>
            <a:ext uri="{FF2B5EF4-FFF2-40B4-BE49-F238E27FC236}">
              <a16:creationId xmlns:a16="http://schemas.microsoft.com/office/drawing/2014/main" id="{00000000-0008-0000-0D00-000023000000}"/>
            </a:ext>
          </a:extLst>
        </xdr:cNvPr>
        <xdr:cNvPicPr>
          <a:picLocks noChangeAspect="1" noChangeArrowheads="1"/>
        </xdr:cNvPicPr>
      </xdr:nvPicPr>
      <xdr:blipFill>
        <a:blip xmlns:r="http://schemas.openxmlformats.org/officeDocument/2006/relationships" r:embed="rId34" cstate="print">
          <a:extLst>
            <a:ext uri="{28A0092B-C50C-407E-A947-70E740481C1C}">
              <a14:useLocalDpi xmlns:a14="http://schemas.microsoft.com/office/drawing/2010/main" val="0"/>
            </a:ext>
          </a:extLst>
        </a:blip>
        <a:srcRect/>
        <a:stretch>
          <a:fillRect/>
        </a:stretch>
      </xdr:blipFill>
      <xdr:spPr bwMode="auto">
        <a:xfrm>
          <a:off x="10439400" y="13982700"/>
          <a:ext cx="371475" cy="4857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476250</xdr:colOff>
      <xdr:row>30</xdr:row>
      <xdr:rowOff>19051</xdr:rowOff>
    </xdr:from>
    <xdr:to>
      <xdr:col>12</xdr:col>
      <xdr:colOff>723900</xdr:colOff>
      <xdr:row>30</xdr:row>
      <xdr:rowOff>519611</xdr:rowOff>
    </xdr:to>
    <xdr:pic>
      <xdr:nvPicPr>
        <xdr:cNvPr id="36" name="Picture 408">
          <a:extLst>
            <a:ext uri="{FF2B5EF4-FFF2-40B4-BE49-F238E27FC236}">
              <a16:creationId xmlns:a16="http://schemas.microsoft.com/office/drawing/2014/main" id="{00000000-0008-0000-0D00-000024000000}"/>
            </a:ext>
          </a:extLst>
        </xdr:cNvPr>
        <xdr:cNvPicPr>
          <a:picLocks noChangeAspect="1" noChangeArrowheads="1"/>
        </xdr:cNvPicPr>
      </xdr:nvPicPr>
      <xdr:blipFill>
        <a:blip xmlns:r="http://schemas.openxmlformats.org/officeDocument/2006/relationships" r:embed="rId35" cstate="print">
          <a:extLst>
            <a:ext uri="{28A0092B-C50C-407E-A947-70E740481C1C}">
              <a14:useLocalDpi xmlns:a14="http://schemas.microsoft.com/office/drawing/2010/main" val="0"/>
            </a:ext>
          </a:extLst>
        </a:blip>
        <a:srcRect/>
        <a:stretch>
          <a:fillRect/>
        </a:stretch>
      </xdr:blipFill>
      <xdr:spPr bwMode="auto">
        <a:xfrm>
          <a:off x="11925300" y="13973176"/>
          <a:ext cx="247650" cy="5005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381001</xdr:colOff>
      <xdr:row>30</xdr:row>
      <xdr:rowOff>19051</xdr:rowOff>
    </xdr:from>
    <xdr:to>
      <xdr:col>13</xdr:col>
      <xdr:colOff>666750</xdr:colOff>
      <xdr:row>30</xdr:row>
      <xdr:rowOff>525623</xdr:rowOff>
    </xdr:to>
    <xdr:pic>
      <xdr:nvPicPr>
        <xdr:cNvPr id="37" name="Picture 399">
          <a:extLst>
            <a:ext uri="{FF2B5EF4-FFF2-40B4-BE49-F238E27FC236}">
              <a16:creationId xmlns:a16="http://schemas.microsoft.com/office/drawing/2014/main" id="{00000000-0008-0000-0D00-000025000000}"/>
            </a:ext>
          </a:extLst>
        </xdr:cNvPr>
        <xdr:cNvPicPr>
          <a:picLocks noChangeAspect="1" noChangeArrowheads="1"/>
        </xdr:cNvPicPr>
      </xdr:nvPicPr>
      <xdr:blipFill>
        <a:blip xmlns:r="http://schemas.openxmlformats.org/officeDocument/2006/relationships" r:embed="rId36" cstate="print">
          <a:extLst>
            <a:ext uri="{28A0092B-C50C-407E-A947-70E740481C1C}">
              <a14:useLocalDpi xmlns:a14="http://schemas.microsoft.com/office/drawing/2010/main" val="0"/>
            </a:ext>
          </a:extLst>
        </a:blip>
        <a:srcRect/>
        <a:stretch>
          <a:fillRect/>
        </a:stretch>
      </xdr:blipFill>
      <xdr:spPr bwMode="auto">
        <a:xfrm>
          <a:off x="13058776" y="13973176"/>
          <a:ext cx="285749" cy="5065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85725</xdr:colOff>
      <xdr:row>39</xdr:row>
      <xdr:rowOff>53006</xdr:rowOff>
    </xdr:from>
    <xdr:to>
      <xdr:col>2</xdr:col>
      <xdr:colOff>47625</xdr:colOff>
      <xdr:row>39</xdr:row>
      <xdr:rowOff>3251405</xdr:rowOff>
    </xdr:to>
    <xdr:pic>
      <xdr:nvPicPr>
        <xdr:cNvPr id="39" name="Imagen 38">
          <a:extLst>
            <a:ext uri="{FF2B5EF4-FFF2-40B4-BE49-F238E27FC236}">
              <a16:creationId xmlns:a16="http://schemas.microsoft.com/office/drawing/2014/main" id="{EC09908D-C29E-D92F-F0BD-E873708D7B2C}"/>
            </a:ext>
          </a:extLst>
        </xdr:cNvPr>
        <xdr:cNvPicPr>
          <a:picLocks noChangeAspect="1"/>
        </xdr:cNvPicPr>
      </xdr:nvPicPr>
      <xdr:blipFill>
        <a:blip xmlns:r="http://schemas.openxmlformats.org/officeDocument/2006/relationships" r:embed="rId37" cstate="print">
          <a:extLst>
            <a:ext uri="{28A0092B-C50C-407E-A947-70E740481C1C}">
              <a14:useLocalDpi xmlns:a14="http://schemas.microsoft.com/office/drawing/2010/main" val="0"/>
            </a:ext>
          </a:extLst>
        </a:blip>
        <a:stretch>
          <a:fillRect/>
        </a:stretch>
      </xdr:blipFill>
      <xdr:spPr>
        <a:xfrm>
          <a:off x="85725" y="17740931"/>
          <a:ext cx="2400300" cy="3198399"/>
        </a:xfrm>
        <a:prstGeom prst="rect">
          <a:avLst/>
        </a:prstGeom>
      </xdr:spPr>
    </xdr:pic>
    <xdr:clientData/>
  </xdr:twoCellAnchor>
  <xdr:twoCellAnchor editAs="oneCell">
    <xdr:from>
      <xdr:col>2</xdr:col>
      <xdr:colOff>295276</xdr:colOff>
      <xdr:row>39</xdr:row>
      <xdr:rowOff>57149</xdr:rowOff>
    </xdr:from>
    <xdr:to>
      <xdr:col>4</xdr:col>
      <xdr:colOff>984936</xdr:colOff>
      <xdr:row>39</xdr:row>
      <xdr:rowOff>3209925</xdr:rowOff>
    </xdr:to>
    <xdr:pic>
      <xdr:nvPicPr>
        <xdr:cNvPr id="43" name="Imagen 42">
          <a:extLst>
            <a:ext uri="{FF2B5EF4-FFF2-40B4-BE49-F238E27FC236}">
              <a16:creationId xmlns:a16="http://schemas.microsoft.com/office/drawing/2014/main" id="{60912B5A-708D-7A09-3971-82918CE0CD48}"/>
            </a:ext>
          </a:extLst>
        </xdr:cNvPr>
        <xdr:cNvPicPr>
          <a:picLocks noChangeAspect="1"/>
        </xdr:cNvPicPr>
      </xdr:nvPicPr>
      <xdr:blipFill>
        <a:blip xmlns:r="http://schemas.openxmlformats.org/officeDocument/2006/relationships" r:embed="rId38" cstate="print">
          <a:extLst>
            <a:ext uri="{28A0092B-C50C-407E-A947-70E740481C1C}">
              <a14:useLocalDpi xmlns:a14="http://schemas.microsoft.com/office/drawing/2010/main" val="0"/>
            </a:ext>
          </a:extLst>
        </a:blip>
        <a:stretch>
          <a:fillRect/>
        </a:stretch>
      </xdr:blipFill>
      <xdr:spPr>
        <a:xfrm>
          <a:off x="2733676" y="17745074"/>
          <a:ext cx="2366060" cy="3152776"/>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xdr:from>
      <xdr:col>1</xdr:col>
      <xdr:colOff>171450</xdr:colOff>
      <xdr:row>9</xdr:row>
      <xdr:rowOff>66675</xdr:rowOff>
    </xdr:from>
    <xdr:to>
      <xdr:col>1</xdr:col>
      <xdr:colOff>523875</xdr:colOff>
      <xdr:row>9</xdr:row>
      <xdr:rowOff>584257</xdr:rowOff>
    </xdr:to>
    <xdr:pic>
      <xdr:nvPicPr>
        <xdr:cNvPr id="2" name="Picture 376">
          <a:extLst>
            <a:ext uri="{FF2B5EF4-FFF2-40B4-BE49-F238E27FC236}">
              <a16:creationId xmlns:a16="http://schemas.microsoft.com/office/drawing/2014/main" id="{00000000-0008-0000-0E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525" y="2886075"/>
          <a:ext cx="352425" cy="5175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209550</xdr:colOff>
      <xdr:row>9</xdr:row>
      <xdr:rowOff>38100</xdr:rowOff>
    </xdr:from>
    <xdr:to>
      <xdr:col>2</xdr:col>
      <xdr:colOff>600075</xdr:colOff>
      <xdr:row>9</xdr:row>
      <xdr:rowOff>805203</xdr:rowOff>
    </xdr:to>
    <xdr:pic>
      <xdr:nvPicPr>
        <xdr:cNvPr id="3" name="Picture 377">
          <a:extLst>
            <a:ext uri="{FF2B5EF4-FFF2-40B4-BE49-F238E27FC236}">
              <a16:creationId xmlns:a16="http://schemas.microsoft.com/office/drawing/2014/main" id="{00000000-0008-0000-0E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476500" y="2857500"/>
          <a:ext cx="390525" cy="54802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190500</xdr:colOff>
      <xdr:row>9</xdr:row>
      <xdr:rowOff>38101</xdr:rowOff>
    </xdr:from>
    <xdr:to>
      <xdr:col>3</xdr:col>
      <xdr:colOff>533400</xdr:colOff>
      <xdr:row>9</xdr:row>
      <xdr:rowOff>783249</xdr:rowOff>
    </xdr:to>
    <xdr:pic>
      <xdr:nvPicPr>
        <xdr:cNvPr id="4" name="Picture 378">
          <a:extLst>
            <a:ext uri="{FF2B5EF4-FFF2-40B4-BE49-F238E27FC236}">
              <a16:creationId xmlns:a16="http://schemas.microsoft.com/office/drawing/2014/main" id="{00000000-0008-0000-0E00-000004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324225" y="2857501"/>
          <a:ext cx="342900" cy="5546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247651</xdr:colOff>
      <xdr:row>9</xdr:row>
      <xdr:rowOff>57150</xdr:rowOff>
    </xdr:from>
    <xdr:to>
      <xdr:col>4</xdr:col>
      <xdr:colOff>590551</xdr:colOff>
      <xdr:row>9</xdr:row>
      <xdr:rowOff>781769</xdr:rowOff>
    </xdr:to>
    <xdr:pic>
      <xdr:nvPicPr>
        <xdr:cNvPr id="5" name="Picture 379">
          <a:extLst>
            <a:ext uri="{FF2B5EF4-FFF2-40B4-BE49-F238E27FC236}">
              <a16:creationId xmlns:a16="http://schemas.microsoft.com/office/drawing/2014/main" id="{00000000-0008-0000-0E00-000005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143376" y="2876550"/>
          <a:ext cx="342900" cy="5341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352425</xdr:colOff>
      <xdr:row>9</xdr:row>
      <xdr:rowOff>57150</xdr:rowOff>
    </xdr:from>
    <xdr:to>
      <xdr:col>5</xdr:col>
      <xdr:colOff>695325</xdr:colOff>
      <xdr:row>9</xdr:row>
      <xdr:rowOff>762359</xdr:rowOff>
    </xdr:to>
    <xdr:pic>
      <xdr:nvPicPr>
        <xdr:cNvPr id="6" name="Picture 380">
          <a:extLst>
            <a:ext uri="{FF2B5EF4-FFF2-40B4-BE49-F238E27FC236}">
              <a16:creationId xmlns:a16="http://schemas.microsoft.com/office/drawing/2014/main" id="{00000000-0008-0000-0E00-00000600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5010150" y="2876550"/>
          <a:ext cx="342900" cy="5337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657226</xdr:colOff>
      <xdr:row>9</xdr:row>
      <xdr:rowOff>19050</xdr:rowOff>
    </xdr:from>
    <xdr:to>
      <xdr:col>10</xdr:col>
      <xdr:colOff>114300</xdr:colOff>
      <xdr:row>9</xdr:row>
      <xdr:rowOff>584592</xdr:rowOff>
    </xdr:to>
    <xdr:pic>
      <xdr:nvPicPr>
        <xdr:cNvPr id="7" name="Picture 375">
          <a:extLst>
            <a:ext uri="{FF2B5EF4-FFF2-40B4-BE49-F238E27FC236}">
              <a16:creationId xmlns:a16="http://schemas.microsoft.com/office/drawing/2014/main" id="{00000000-0008-0000-0E00-000007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8753476" y="2838450"/>
          <a:ext cx="219074" cy="5655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304800</xdr:colOff>
      <xdr:row>9</xdr:row>
      <xdr:rowOff>28576</xdr:rowOff>
    </xdr:from>
    <xdr:to>
      <xdr:col>11</xdr:col>
      <xdr:colOff>523875</xdr:colOff>
      <xdr:row>9</xdr:row>
      <xdr:rowOff>587275</xdr:rowOff>
    </xdr:to>
    <xdr:pic>
      <xdr:nvPicPr>
        <xdr:cNvPr id="8" name="Picture 374">
          <a:extLst>
            <a:ext uri="{FF2B5EF4-FFF2-40B4-BE49-F238E27FC236}">
              <a16:creationId xmlns:a16="http://schemas.microsoft.com/office/drawing/2014/main" id="{00000000-0008-0000-0E00-0000080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10401300" y="2847976"/>
          <a:ext cx="219075" cy="5586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152401</xdr:colOff>
      <xdr:row>9</xdr:row>
      <xdr:rowOff>38100</xdr:rowOff>
    </xdr:from>
    <xdr:to>
      <xdr:col>12</xdr:col>
      <xdr:colOff>381001</xdr:colOff>
      <xdr:row>9</xdr:row>
      <xdr:rowOff>575719</xdr:rowOff>
    </xdr:to>
    <xdr:pic>
      <xdr:nvPicPr>
        <xdr:cNvPr id="9" name="Picture 373">
          <a:extLst>
            <a:ext uri="{FF2B5EF4-FFF2-40B4-BE49-F238E27FC236}">
              <a16:creationId xmlns:a16="http://schemas.microsoft.com/office/drawing/2014/main" id="{00000000-0008-0000-0E00-000009000000}"/>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11601451" y="2857500"/>
          <a:ext cx="228600" cy="5376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400050</xdr:colOff>
      <xdr:row>15</xdr:row>
      <xdr:rowOff>95250</xdr:rowOff>
    </xdr:from>
    <xdr:to>
      <xdr:col>1</xdr:col>
      <xdr:colOff>714375</xdr:colOff>
      <xdr:row>16</xdr:row>
      <xdr:rowOff>0</xdr:rowOff>
    </xdr:to>
    <xdr:pic>
      <xdr:nvPicPr>
        <xdr:cNvPr id="10" name="Picture 382">
          <a:extLst>
            <a:ext uri="{FF2B5EF4-FFF2-40B4-BE49-F238E27FC236}">
              <a16:creationId xmlns:a16="http://schemas.microsoft.com/office/drawing/2014/main" id="{00000000-0008-0000-0E00-00000A0000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1762125" y="6315075"/>
          <a:ext cx="314325" cy="5619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257175</xdr:colOff>
      <xdr:row>15</xdr:row>
      <xdr:rowOff>123826</xdr:rowOff>
    </xdr:from>
    <xdr:to>
      <xdr:col>4</xdr:col>
      <xdr:colOff>624709</xdr:colOff>
      <xdr:row>16</xdr:row>
      <xdr:rowOff>0</xdr:rowOff>
    </xdr:to>
    <xdr:pic>
      <xdr:nvPicPr>
        <xdr:cNvPr id="11" name="Picture 384">
          <a:extLst>
            <a:ext uri="{FF2B5EF4-FFF2-40B4-BE49-F238E27FC236}">
              <a16:creationId xmlns:a16="http://schemas.microsoft.com/office/drawing/2014/main" id="{00000000-0008-0000-0E00-00000B00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4152900" y="6343651"/>
          <a:ext cx="367534"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400050</xdr:colOff>
      <xdr:row>15</xdr:row>
      <xdr:rowOff>104775</xdr:rowOff>
    </xdr:from>
    <xdr:to>
      <xdr:col>5</xdr:col>
      <xdr:colOff>790575</xdr:colOff>
      <xdr:row>16</xdr:row>
      <xdr:rowOff>0</xdr:rowOff>
    </xdr:to>
    <xdr:pic>
      <xdr:nvPicPr>
        <xdr:cNvPr id="12" name="Picture 381">
          <a:extLst>
            <a:ext uri="{FF2B5EF4-FFF2-40B4-BE49-F238E27FC236}">
              <a16:creationId xmlns:a16="http://schemas.microsoft.com/office/drawing/2014/main" id="{00000000-0008-0000-0E00-00000C000000}"/>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5057775" y="6324600"/>
          <a:ext cx="390525"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485775</xdr:colOff>
      <xdr:row>15</xdr:row>
      <xdr:rowOff>57151</xdr:rowOff>
    </xdr:from>
    <xdr:to>
      <xdr:col>3</xdr:col>
      <xdr:colOff>200025</xdr:colOff>
      <xdr:row>15</xdr:row>
      <xdr:rowOff>652093</xdr:rowOff>
    </xdr:to>
    <xdr:pic>
      <xdr:nvPicPr>
        <xdr:cNvPr id="13" name="Imagen 12">
          <a:extLst>
            <a:ext uri="{FF2B5EF4-FFF2-40B4-BE49-F238E27FC236}">
              <a16:creationId xmlns:a16="http://schemas.microsoft.com/office/drawing/2014/main" id="{00000000-0008-0000-0E00-00000D000000}"/>
            </a:ext>
          </a:extLst>
        </xdr:cNvPr>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2752725" y="6276976"/>
          <a:ext cx="581025" cy="5949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152401</xdr:colOff>
      <xdr:row>15</xdr:row>
      <xdr:rowOff>38100</xdr:rowOff>
    </xdr:from>
    <xdr:to>
      <xdr:col>9</xdr:col>
      <xdr:colOff>533401</xdr:colOff>
      <xdr:row>15</xdr:row>
      <xdr:rowOff>606005</xdr:rowOff>
    </xdr:to>
    <xdr:pic>
      <xdr:nvPicPr>
        <xdr:cNvPr id="14" name="Picture 386">
          <a:extLst>
            <a:ext uri="{FF2B5EF4-FFF2-40B4-BE49-F238E27FC236}">
              <a16:creationId xmlns:a16="http://schemas.microsoft.com/office/drawing/2014/main" id="{00000000-0008-0000-0E00-00000E0000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8248651" y="6257925"/>
          <a:ext cx="381000" cy="5679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409575</xdr:colOff>
      <xdr:row>15</xdr:row>
      <xdr:rowOff>38099</xdr:rowOff>
    </xdr:from>
    <xdr:to>
      <xdr:col>10</xdr:col>
      <xdr:colOff>742950</xdr:colOff>
      <xdr:row>15</xdr:row>
      <xdr:rowOff>593724</xdr:rowOff>
    </xdr:to>
    <xdr:pic>
      <xdr:nvPicPr>
        <xdr:cNvPr id="15" name="Picture 387">
          <a:extLst>
            <a:ext uri="{FF2B5EF4-FFF2-40B4-BE49-F238E27FC236}">
              <a16:creationId xmlns:a16="http://schemas.microsoft.com/office/drawing/2014/main" id="{00000000-0008-0000-0E00-00000F000000}"/>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9267825" y="6257924"/>
          <a:ext cx="333375" cy="555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228601</xdr:colOff>
      <xdr:row>15</xdr:row>
      <xdr:rowOff>66675</xdr:rowOff>
    </xdr:from>
    <xdr:to>
      <xdr:col>13</xdr:col>
      <xdr:colOff>678874</xdr:colOff>
      <xdr:row>15</xdr:row>
      <xdr:rowOff>600076</xdr:rowOff>
    </xdr:to>
    <xdr:pic>
      <xdr:nvPicPr>
        <xdr:cNvPr id="16" name="Picture 385">
          <a:extLst>
            <a:ext uri="{FF2B5EF4-FFF2-40B4-BE49-F238E27FC236}">
              <a16:creationId xmlns:a16="http://schemas.microsoft.com/office/drawing/2014/main" id="{00000000-0008-0000-0E00-000010000000}"/>
            </a:ext>
          </a:extLst>
        </xdr:cNvPr>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12906376" y="6286500"/>
          <a:ext cx="450273" cy="5334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514350</xdr:colOff>
      <xdr:row>15</xdr:row>
      <xdr:rowOff>38100</xdr:rowOff>
    </xdr:from>
    <xdr:to>
      <xdr:col>11</xdr:col>
      <xdr:colOff>923925</xdr:colOff>
      <xdr:row>15</xdr:row>
      <xdr:rowOff>623207</xdr:rowOff>
    </xdr:to>
    <xdr:pic>
      <xdr:nvPicPr>
        <xdr:cNvPr id="17" name="Imagen 16">
          <a:extLst>
            <a:ext uri="{FF2B5EF4-FFF2-40B4-BE49-F238E27FC236}">
              <a16:creationId xmlns:a16="http://schemas.microsoft.com/office/drawing/2014/main" id="{00000000-0008-0000-0E00-000011000000}"/>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0610850" y="6257925"/>
          <a:ext cx="409575" cy="58510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361951</xdr:colOff>
      <xdr:row>15</xdr:row>
      <xdr:rowOff>47626</xdr:rowOff>
    </xdr:from>
    <xdr:to>
      <xdr:col>12</xdr:col>
      <xdr:colOff>895351</xdr:colOff>
      <xdr:row>16</xdr:row>
      <xdr:rowOff>3562</xdr:rowOff>
    </xdr:to>
    <xdr:pic>
      <xdr:nvPicPr>
        <xdr:cNvPr id="18" name="Imagen 17">
          <a:extLst>
            <a:ext uri="{FF2B5EF4-FFF2-40B4-BE49-F238E27FC236}">
              <a16:creationId xmlns:a16="http://schemas.microsoft.com/office/drawing/2014/main" id="{00000000-0008-0000-0E00-000012000000}"/>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11811001" y="6267451"/>
          <a:ext cx="533400" cy="6131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333375</xdr:colOff>
      <xdr:row>22</xdr:row>
      <xdr:rowOff>95250</xdr:rowOff>
    </xdr:from>
    <xdr:to>
      <xdr:col>1</xdr:col>
      <xdr:colOff>696996</xdr:colOff>
      <xdr:row>22</xdr:row>
      <xdr:rowOff>400050</xdr:rowOff>
    </xdr:to>
    <xdr:pic>
      <xdr:nvPicPr>
        <xdr:cNvPr id="19" name="Picture 391">
          <a:extLst>
            <a:ext uri="{FF2B5EF4-FFF2-40B4-BE49-F238E27FC236}">
              <a16:creationId xmlns:a16="http://schemas.microsoft.com/office/drawing/2014/main" id="{00000000-0008-0000-0E00-000013000000}"/>
            </a:ext>
          </a:extLst>
        </xdr:cNvPr>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1695450" y="10372725"/>
          <a:ext cx="363621"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352426</xdr:colOff>
      <xdr:row>22</xdr:row>
      <xdr:rowOff>47626</xdr:rowOff>
    </xdr:from>
    <xdr:to>
      <xdr:col>2</xdr:col>
      <xdr:colOff>686222</xdr:colOff>
      <xdr:row>22</xdr:row>
      <xdr:rowOff>447676</xdr:rowOff>
    </xdr:to>
    <xdr:pic>
      <xdr:nvPicPr>
        <xdr:cNvPr id="20" name="Picture 392">
          <a:extLst>
            <a:ext uri="{FF2B5EF4-FFF2-40B4-BE49-F238E27FC236}">
              <a16:creationId xmlns:a16="http://schemas.microsoft.com/office/drawing/2014/main" id="{00000000-0008-0000-0E00-000014000000}"/>
            </a:ext>
          </a:extLst>
        </xdr:cNvPr>
        <xdr:cNvPicPr>
          <a:picLocks noChangeAspect="1"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2619376" y="10325101"/>
          <a:ext cx="333796" cy="400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266700</xdr:colOff>
      <xdr:row>22</xdr:row>
      <xdr:rowOff>95250</xdr:rowOff>
    </xdr:from>
    <xdr:to>
      <xdr:col>3</xdr:col>
      <xdr:colOff>609600</xdr:colOff>
      <xdr:row>23</xdr:row>
      <xdr:rowOff>3810</xdr:rowOff>
    </xdr:to>
    <xdr:pic>
      <xdr:nvPicPr>
        <xdr:cNvPr id="21" name="Picture 393">
          <a:extLst>
            <a:ext uri="{FF2B5EF4-FFF2-40B4-BE49-F238E27FC236}">
              <a16:creationId xmlns:a16="http://schemas.microsoft.com/office/drawing/2014/main" id="{00000000-0008-0000-0E00-000015000000}"/>
            </a:ext>
          </a:extLst>
        </xdr:cNvPr>
        <xdr:cNvPicPr>
          <a:picLocks noChangeAspect="1"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3400425" y="10372725"/>
          <a:ext cx="342900" cy="384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209551</xdr:colOff>
      <xdr:row>22</xdr:row>
      <xdr:rowOff>95250</xdr:rowOff>
    </xdr:from>
    <xdr:to>
      <xdr:col>4</xdr:col>
      <xdr:colOff>438150</xdr:colOff>
      <xdr:row>22</xdr:row>
      <xdr:rowOff>416195</xdr:rowOff>
    </xdr:to>
    <xdr:pic>
      <xdr:nvPicPr>
        <xdr:cNvPr id="22" name="Picture 394">
          <a:extLst>
            <a:ext uri="{FF2B5EF4-FFF2-40B4-BE49-F238E27FC236}">
              <a16:creationId xmlns:a16="http://schemas.microsoft.com/office/drawing/2014/main" id="{00000000-0008-0000-0E00-000016000000}"/>
            </a:ext>
          </a:extLst>
        </xdr:cNvPr>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4105276" y="10372725"/>
          <a:ext cx="228599" cy="3209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361951</xdr:colOff>
      <xdr:row>22</xdr:row>
      <xdr:rowOff>85726</xdr:rowOff>
    </xdr:from>
    <xdr:to>
      <xdr:col>5</xdr:col>
      <xdr:colOff>685801</xdr:colOff>
      <xdr:row>22</xdr:row>
      <xdr:rowOff>790576</xdr:rowOff>
    </xdr:to>
    <xdr:pic>
      <xdr:nvPicPr>
        <xdr:cNvPr id="23" name="Picture 395">
          <a:extLst>
            <a:ext uri="{FF2B5EF4-FFF2-40B4-BE49-F238E27FC236}">
              <a16:creationId xmlns:a16="http://schemas.microsoft.com/office/drawing/2014/main" id="{00000000-0008-0000-0E00-000017000000}"/>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5019676" y="10363201"/>
          <a:ext cx="323850" cy="390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209550</xdr:colOff>
      <xdr:row>22</xdr:row>
      <xdr:rowOff>57150</xdr:rowOff>
    </xdr:from>
    <xdr:to>
      <xdr:col>6</xdr:col>
      <xdr:colOff>485775</xdr:colOff>
      <xdr:row>22</xdr:row>
      <xdr:rowOff>455543</xdr:rowOff>
    </xdr:to>
    <xdr:pic>
      <xdr:nvPicPr>
        <xdr:cNvPr id="24" name="Picture 390">
          <a:extLst>
            <a:ext uri="{FF2B5EF4-FFF2-40B4-BE49-F238E27FC236}">
              <a16:creationId xmlns:a16="http://schemas.microsoft.com/office/drawing/2014/main" id="{00000000-0008-0000-0E00-000018000000}"/>
            </a:ext>
          </a:extLst>
        </xdr:cNvPr>
        <xdr:cNvPicPr>
          <a:picLocks noChangeAspect="1" noChangeArrowheads="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5819775" y="10334625"/>
          <a:ext cx="276225" cy="3983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38100</xdr:colOff>
      <xdr:row>22</xdr:row>
      <xdr:rowOff>76200</xdr:rowOff>
    </xdr:from>
    <xdr:to>
      <xdr:col>10</xdr:col>
      <xdr:colOff>238125</xdr:colOff>
      <xdr:row>22</xdr:row>
      <xdr:rowOff>456893</xdr:rowOff>
    </xdr:to>
    <xdr:pic>
      <xdr:nvPicPr>
        <xdr:cNvPr id="25" name="Picture 397">
          <a:extLst>
            <a:ext uri="{FF2B5EF4-FFF2-40B4-BE49-F238E27FC236}">
              <a16:creationId xmlns:a16="http://schemas.microsoft.com/office/drawing/2014/main" id="{00000000-0008-0000-0E00-000019000000}"/>
            </a:ext>
          </a:extLst>
        </xdr:cNvPr>
        <xdr:cNvPicPr>
          <a:picLocks noChangeAspect="1" noChangeArrowheads="1"/>
        </xdr:cNvPicPr>
      </xdr:nvPicPr>
      <xdr:blipFill>
        <a:blip xmlns:r="http://schemas.openxmlformats.org/officeDocument/2006/relationships" r:embed="rId24" cstate="print">
          <a:extLst>
            <a:ext uri="{28A0092B-C50C-407E-A947-70E740481C1C}">
              <a14:useLocalDpi xmlns:a14="http://schemas.microsoft.com/office/drawing/2010/main" val="0"/>
            </a:ext>
          </a:extLst>
        </a:blip>
        <a:srcRect/>
        <a:stretch>
          <a:fillRect/>
        </a:stretch>
      </xdr:blipFill>
      <xdr:spPr bwMode="auto">
        <a:xfrm>
          <a:off x="8896350" y="10353675"/>
          <a:ext cx="200025" cy="3806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438150</xdr:colOff>
      <xdr:row>22</xdr:row>
      <xdr:rowOff>38100</xdr:rowOff>
    </xdr:from>
    <xdr:to>
      <xdr:col>11</xdr:col>
      <xdr:colOff>942975</xdr:colOff>
      <xdr:row>22</xdr:row>
      <xdr:rowOff>453025</xdr:rowOff>
    </xdr:to>
    <xdr:pic>
      <xdr:nvPicPr>
        <xdr:cNvPr id="26" name="Picture 398">
          <a:extLst>
            <a:ext uri="{FF2B5EF4-FFF2-40B4-BE49-F238E27FC236}">
              <a16:creationId xmlns:a16="http://schemas.microsoft.com/office/drawing/2014/main" id="{00000000-0008-0000-0E00-00001A000000}"/>
            </a:ext>
          </a:extLst>
        </xdr:cNvPr>
        <xdr:cNvPicPr>
          <a:picLocks noChangeAspect="1" noChangeArrowheads="1"/>
        </xdr:cNvPicPr>
      </xdr:nvPicPr>
      <xdr:blipFill>
        <a:blip xmlns:r="http://schemas.openxmlformats.org/officeDocument/2006/relationships" r:embed="rId25" cstate="print">
          <a:extLst>
            <a:ext uri="{28A0092B-C50C-407E-A947-70E740481C1C}">
              <a14:useLocalDpi xmlns:a14="http://schemas.microsoft.com/office/drawing/2010/main" val="0"/>
            </a:ext>
          </a:extLst>
        </a:blip>
        <a:srcRect/>
        <a:stretch>
          <a:fillRect/>
        </a:stretch>
      </xdr:blipFill>
      <xdr:spPr bwMode="auto">
        <a:xfrm>
          <a:off x="10534650" y="10315575"/>
          <a:ext cx="504825" cy="414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504825</xdr:colOff>
      <xdr:row>22</xdr:row>
      <xdr:rowOff>38100</xdr:rowOff>
    </xdr:from>
    <xdr:to>
      <xdr:col>12</xdr:col>
      <xdr:colOff>733425</xdr:colOff>
      <xdr:row>22</xdr:row>
      <xdr:rowOff>448235</xdr:rowOff>
    </xdr:to>
    <xdr:pic>
      <xdr:nvPicPr>
        <xdr:cNvPr id="27" name="Picture 396">
          <a:extLst>
            <a:ext uri="{FF2B5EF4-FFF2-40B4-BE49-F238E27FC236}">
              <a16:creationId xmlns:a16="http://schemas.microsoft.com/office/drawing/2014/main" id="{00000000-0008-0000-0E00-00001B000000}"/>
            </a:ext>
          </a:extLst>
        </xdr:cNvPr>
        <xdr:cNvPicPr>
          <a:picLocks noChangeAspect="1" noChangeArrowheads="1"/>
        </xdr:cNvPicPr>
      </xdr:nvPicPr>
      <xdr:blipFill>
        <a:blip xmlns:r="http://schemas.openxmlformats.org/officeDocument/2006/relationships" r:embed="rId26" cstate="print">
          <a:extLst>
            <a:ext uri="{28A0092B-C50C-407E-A947-70E740481C1C}">
              <a14:useLocalDpi xmlns:a14="http://schemas.microsoft.com/office/drawing/2010/main" val="0"/>
            </a:ext>
          </a:extLst>
        </a:blip>
        <a:srcRect/>
        <a:stretch>
          <a:fillRect/>
        </a:stretch>
      </xdr:blipFill>
      <xdr:spPr bwMode="auto">
        <a:xfrm>
          <a:off x="11953875" y="10315575"/>
          <a:ext cx="228600" cy="4101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428625</xdr:colOff>
      <xdr:row>30</xdr:row>
      <xdr:rowOff>76200</xdr:rowOff>
    </xdr:from>
    <xdr:to>
      <xdr:col>1</xdr:col>
      <xdr:colOff>685800</xdr:colOff>
      <xdr:row>31</xdr:row>
      <xdr:rowOff>24179</xdr:rowOff>
    </xdr:to>
    <xdr:pic>
      <xdr:nvPicPr>
        <xdr:cNvPr id="28" name="Picture 400">
          <a:extLst>
            <a:ext uri="{FF2B5EF4-FFF2-40B4-BE49-F238E27FC236}">
              <a16:creationId xmlns:a16="http://schemas.microsoft.com/office/drawing/2014/main" id="{00000000-0008-0000-0E00-00001C000000}"/>
            </a:ext>
          </a:extLst>
        </xdr:cNvPr>
        <xdr:cNvPicPr>
          <a:picLocks noChangeAspect="1" noChangeArrowheads="1"/>
        </xdr:cNvPicPr>
      </xdr:nvPicPr>
      <xdr:blipFill>
        <a:blip xmlns:r="http://schemas.openxmlformats.org/officeDocument/2006/relationships" r:embed="rId27" cstate="print">
          <a:extLst>
            <a:ext uri="{28A0092B-C50C-407E-A947-70E740481C1C}">
              <a14:useLocalDpi xmlns:a14="http://schemas.microsoft.com/office/drawing/2010/main" val="0"/>
            </a:ext>
          </a:extLst>
        </a:blip>
        <a:srcRect/>
        <a:stretch>
          <a:fillRect/>
        </a:stretch>
      </xdr:blipFill>
      <xdr:spPr bwMode="auto">
        <a:xfrm>
          <a:off x="1790700" y="14030325"/>
          <a:ext cx="257175" cy="4909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219075</xdr:colOff>
      <xdr:row>30</xdr:row>
      <xdr:rowOff>38100</xdr:rowOff>
    </xdr:from>
    <xdr:to>
      <xdr:col>2</xdr:col>
      <xdr:colOff>514350</xdr:colOff>
      <xdr:row>30</xdr:row>
      <xdr:rowOff>536041</xdr:rowOff>
    </xdr:to>
    <xdr:pic>
      <xdr:nvPicPr>
        <xdr:cNvPr id="29" name="Picture 401">
          <a:extLst>
            <a:ext uri="{FF2B5EF4-FFF2-40B4-BE49-F238E27FC236}">
              <a16:creationId xmlns:a16="http://schemas.microsoft.com/office/drawing/2014/main" id="{00000000-0008-0000-0E00-00001D000000}"/>
            </a:ext>
          </a:extLst>
        </xdr:cNvPr>
        <xdr:cNvPicPr>
          <a:picLocks noChangeAspect="1" noChangeArrowheads="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2486025" y="13992225"/>
          <a:ext cx="295275" cy="4979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647700</xdr:colOff>
      <xdr:row>30</xdr:row>
      <xdr:rowOff>9525</xdr:rowOff>
    </xdr:from>
    <xdr:to>
      <xdr:col>4</xdr:col>
      <xdr:colOff>104775</xdr:colOff>
      <xdr:row>30</xdr:row>
      <xdr:rowOff>513862</xdr:rowOff>
    </xdr:to>
    <xdr:pic>
      <xdr:nvPicPr>
        <xdr:cNvPr id="30" name="Picture 402">
          <a:extLst>
            <a:ext uri="{FF2B5EF4-FFF2-40B4-BE49-F238E27FC236}">
              <a16:creationId xmlns:a16="http://schemas.microsoft.com/office/drawing/2014/main" id="{00000000-0008-0000-0E00-00001E000000}"/>
            </a:ext>
          </a:extLst>
        </xdr:cNvPr>
        <xdr:cNvPicPr>
          <a:picLocks noChangeAspect="1" noChangeArrowheads="1"/>
        </xdr:cNvPicPr>
      </xdr:nvPicPr>
      <xdr:blipFill>
        <a:blip xmlns:r="http://schemas.openxmlformats.org/officeDocument/2006/relationships" r:embed="rId29" cstate="print">
          <a:extLst>
            <a:ext uri="{28A0092B-C50C-407E-A947-70E740481C1C}">
              <a14:useLocalDpi xmlns:a14="http://schemas.microsoft.com/office/drawing/2010/main" val="0"/>
            </a:ext>
          </a:extLst>
        </a:blip>
        <a:srcRect/>
        <a:stretch>
          <a:fillRect/>
        </a:stretch>
      </xdr:blipFill>
      <xdr:spPr bwMode="auto">
        <a:xfrm>
          <a:off x="3781425" y="13963650"/>
          <a:ext cx="219075" cy="50433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314325</xdr:colOff>
      <xdr:row>30</xdr:row>
      <xdr:rowOff>66675</xdr:rowOff>
    </xdr:from>
    <xdr:to>
      <xdr:col>5</xdr:col>
      <xdr:colOff>552450</xdr:colOff>
      <xdr:row>30</xdr:row>
      <xdr:rowOff>530053</xdr:rowOff>
    </xdr:to>
    <xdr:pic>
      <xdr:nvPicPr>
        <xdr:cNvPr id="31" name="Picture 403">
          <a:extLst>
            <a:ext uri="{FF2B5EF4-FFF2-40B4-BE49-F238E27FC236}">
              <a16:creationId xmlns:a16="http://schemas.microsoft.com/office/drawing/2014/main" id="{00000000-0008-0000-0E00-00001F000000}"/>
            </a:ext>
          </a:extLst>
        </xdr:cNvPr>
        <xdr:cNvPicPr>
          <a:picLocks noChangeAspect="1" noChangeArrowheads="1"/>
        </xdr:cNvPicPr>
      </xdr:nvPicPr>
      <xdr:blipFill>
        <a:blip xmlns:r="http://schemas.openxmlformats.org/officeDocument/2006/relationships" r:embed="rId30" cstate="print">
          <a:extLst>
            <a:ext uri="{28A0092B-C50C-407E-A947-70E740481C1C}">
              <a14:useLocalDpi xmlns:a14="http://schemas.microsoft.com/office/drawing/2010/main" val="0"/>
            </a:ext>
          </a:extLst>
        </a:blip>
        <a:srcRect/>
        <a:stretch>
          <a:fillRect/>
        </a:stretch>
      </xdr:blipFill>
      <xdr:spPr bwMode="auto">
        <a:xfrm>
          <a:off x="4972050" y="14020800"/>
          <a:ext cx="238125" cy="4633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238126</xdr:colOff>
      <xdr:row>30</xdr:row>
      <xdr:rowOff>38101</xdr:rowOff>
    </xdr:from>
    <xdr:to>
      <xdr:col>6</xdr:col>
      <xdr:colOff>561976</xdr:colOff>
      <xdr:row>30</xdr:row>
      <xdr:rowOff>533012</xdr:rowOff>
    </xdr:to>
    <xdr:pic>
      <xdr:nvPicPr>
        <xdr:cNvPr id="32" name="Picture 404">
          <a:extLst>
            <a:ext uri="{FF2B5EF4-FFF2-40B4-BE49-F238E27FC236}">
              <a16:creationId xmlns:a16="http://schemas.microsoft.com/office/drawing/2014/main" id="{00000000-0008-0000-0E00-000020000000}"/>
            </a:ext>
          </a:extLst>
        </xdr:cNvPr>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5848351" y="13992226"/>
          <a:ext cx="323850" cy="4949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219076</xdr:colOff>
      <xdr:row>30</xdr:row>
      <xdr:rowOff>9527</xdr:rowOff>
    </xdr:from>
    <xdr:to>
      <xdr:col>9</xdr:col>
      <xdr:colOff>533400</xdr:colOff>
      <xdr:row>30</xdr:row>
      <xdr:rowOff>501156</xdr:rowOff>
    </xdr:to>
    <xdr:pic>
      <xdr:nvPicPr>
        <xdr:cNvPr id="33" name="Picture 405">
          <a:extLst>
            <a:ext uri="{FF2B5EF4-FFF2-40B4-BE49-F238E27FC236}">
              <a16:creationId xmlns:a16="http://schemas.microsoft.com/office/drawing/2014/main" id="{00000000-0008-0000-0E00-000021000000}"/>
            </a:ext>
          </a:extLst>
        </xdr:cNvPr>
        <xdr:cNvPicPr>
          <a:picLocks noChangeAspect="1" noChangeArrowheads="1"/>
        </xdr:cNvPicPr>
      </xdr:nvPicPr>
      <xdr:blipFill>
        <a:blip xmlns:r="http://schemas.openxmlformats.org/officeDocument/2006/relationships" r:embed="rId32" cstate="print">
          <a:extLst>
            <a:ext uri="{28A0092B-C50C-407E-A947-70E740481C1C}">
              <a14:useLocalDpi xmlns:a14="http://schemas.microsoft.com/office/drawing/2010/main" val="0"/>
            </a:ext>
          </a:extLst>
        </a:blip>
        <a:srcRect/>
        <a:stretch>
          <a:fillRect/>
        </a:stretch>
      </xdr:blipFill>
      <xdr:spPr bwMode="auto">
        <a:xfrm>
          <a:off x="8315326" y="13963652"/>
          <a:ext cx="314324" cy="4916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295275</xdr:colOff>
      <xdr:row>30</xdr:row>
      <xdr:rowOff>57151</xdr:rowOff>
    </xdr:from>
    <xdr:to>
      <xdr:col>10</xdr:col>
      <xdr:colOff>695325</xdr:colOff>
      <xdr:row>31</xdr:row>
      <xdr:rowOff>1725</xdr:rowOff>
    </xdr:to>
    <xdr:pic>
      <xdr:nvPicPr>
        <xdr:cNvPr id="34" name="Picture 406">
          <a:extLst>
            <a:ext uri="{FF2B5EF4-FFF2-40B4-BE49-F238E27FC236}">
              <a16:creationId xmlns:a16="http://schemas.microsoft.com/office/drawing/2014/main" id="{00000000-0008-0000-0E00-000022000000}"/>
            </a:ext>
          </a:extLst>
        </xdr:cNvPr>
        <xdr:cNvPicPr>
          <a:picLocks noChangeAspect="1" noChangeArrowheads="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a:off x="9153525" y="14011276"/>
          <a:ext cx="400050" cy="4874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342900</xdr:colOff>
      <xdr:row>30</xdr:row>
      <xdr:rowOff>28575</xdr:rowOff>
    </xdr:from>
    <xdr:to>
      <xdr:col>11</xdr:col>
      <xdr:colOff>714375</xdr:colOff>
      <xdr:row>30</xdr:row>
      <xdr:rowOff>514308</xdr:rowOff>
    </xdr:to>
    <xdr:pic>
      <xdr:nvPicPr>
        <xdr:cNvPr id="35" name="Picture 407">
          <a:extLst>
            <a:ext uri="{FF2B5EF4-FFF2-40B4-BE49-F238E27FC236}">
              <a16:creationId xmlns:a16="http://schemas.microsoft.com/office/drawing/2014/main" id="{00000000-0008-0000-0E00-000023000000}"/>
            </a:ext>
          </a:extLst>
        </xdr:cNvPr>
        <xdr:cNvPicPr>
          <a:picLocks noChangeAspect="1" noChangeArrowheads="1"/>
        </xdr:cNvPicPr>
      </xdr:nvPicPr>
      <xdr:blipFill>
        <a:blip xmlns:r="http://schemas.openxmlformats.org/officeDocument/2006/relationships" r:embed="rId34" cstate="print">
          <a:extLst>
            <a:ext uri="{28A0092B-C50C-407E-A947-70E740481C1C}">
              <a14:useLocalDpi xmlns:a14="http://schemas.microsoft.com/office/drawing/2010/main" val="0"/>
            </a:ext>
          </a:extLst>
        </a:blip>
        <a:srcRect/>
        <a:stretch>
          <a:fillRect/>
        </a:stretch>
      </xdr:blipFill>
      <xdr:spPr bwMode="auto">
        <a:xfrm>
          <a:off x="10439400" y="13982700"/>
          <a:ext cx="371475" cy="4857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476250</xdr:colOff>
      <xdr:row>30</xdr:row>
      <xdr:rowOff>19051</xdr:rowOff>
    </xdr:from>
    <xdr:to>
      <xdr:col>12</xdr:col>
      <xdr:colOff>723900</xdr:colOff>
      <xdr:row>30</xdr:row>
      <xdr:rowOff>519611</xdr:rowOff>
    </xdr:to>
    <xdr:pic>
      <xdr:nvPicPr>
        <xdr:cNvPr id="36" name="Picture 408">
          <a:extLst>
            <a:ext uri="{FF2B5EF4-FFF2-40B4-BE49-F238E27FC236}">
              <a16:creationId xmlns:a16="http://schemas.microsoft.com/office/drawing/2014/main" id="{00000000-0008-0000-0E00-000024000000}"/>
            </a:ext>
          </a:extLst>
        </xdr:cNvPr>
        <xdr:cNvPicPr>
          <a:picLocks noChangeAspect="1" noChangeArrowheads="1"/>
        </xdr:cNvPicPr>
      </xdr:nvPicPr>
      <xdr:blipFill>
        <a:blip xmlns:r="http://schemas.openxmlformats.org/officeDocument/2006/relationships" r:embed="rId35" cstate="print">
          <a:extLst>
            <a:ext uri="{28A0092B-C50C-407E-A947-70E740481C1C}">
              <a14:useLocalDpi xmlns:a14="http://schemas.microsoft.com/office/drawing/2010/main" val="0"/>
            </a:ext>
          </a:extLst>
        </a:blip>
        <a:srcRect/>
        <a:stretch>
          <a:fillRect/>
        </a:stretch>
      </xdr:blipFill>
      <xdr:spPr bwMode="auto">
        <a:xfrm>
          <a:off x="11925300" y="13973176"/>
          <a:ext cx="247650" cy="5005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381001</xdr:colOff>
      <xdr:row>30</xdr:row>
      <xdr:rowOff>19051</xdr:rowOff>
    </xdr:from>
    <xdr:to>
      <xdr:col>13</xdr:col>
      <xdr:colOff>666750</xdr:colOff>
      <xdr:row>30</xdr:row>
      <xdr:rowOff>525623</xdr:rowOff>
    </xdr:to>
    <xdr:pic>
      <xdr:nvPicPr>
        <xdr:cNvPr id="37" name="Picture 399">
          <a:extLst>
            <a:ext uri="{FF2B5EF4-FFF2-40B4-BE49-F238E27FC236}">
              <a16:creationId xmlns:a16="http://schemas.microsoft.com/office/drawing/2014/main" id="{00000000-0008-0000-0E00-000025000000}"/>
            </a:ext>
          </a:extLst>
        </xdr:cNvPr>
        <xdr:cNvPicPr>
          <a:picLocks noChangeAspect="1" noChangeArrowheads="1"/>
        </xdr:cNvPicPr>
      </xdr:nvPicPr>
      <xdr:blipFill>
        <a:blip xmlns:r="http://schemas.openxmlformats.org/officeDocument/2006/relationships" r:embed="rId36" cstate="print">
          <a:extLst>
            <a:ext uri="{28A0092B-C50C-407E-A947-70E740481C1C}">
              <a14:useLocalDpi xmlns:a14="http://schemas.microsoft.com/office/drawing/2010/main" val="0"/>
            </a:ext>
          </a:extLst>
        </a:blip>
        <a:srcRect/>
        <a:stretch>
          <a:fillRect/>
        </a:stretch>
      </xdr:blipFill>
      <xdr:spPr bwMode="auto">
        <a:xfrm>
          <a:off x="13058776" y="13973176"/>
          <a:ext cx="285749" cy="5065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28576</xdr:colOff>
      <xdr:row>39</xdr:row>
      <xdr:rowOff>221197</xdr:rowOff>
    </xdr:from>
    <xdr:to>
      <xdr:col>2</xdr:col>
      <xdr:colOff>76200</xdr:colOff>
      <xdr:row>39</xdr:row>
      <xdr:rowOff>3609976</xdr:rowOff>
    </xdr:to>
    <xdr:pic>
      <xdr:nvPicPr>
        <xdr:cNvPr id="39" name="Imagen 38">
          <a:extLst>
            <a:ext uri="{FF2B5EF4-FFF2-40B4-BE49-F238E27FC236}">
              <a16:creationId xmlns:a16="http://schemas.microsoft.com/office/drawing/2014/main" id="{2765CE8E-66D7-588E-ADC7-EB96AA50CC2F}"/>
            </a:ext>
          </a:extLst>
        </xdr:cNvPr>
        <xdr:cNvPicPr>
          <a:picLocks noChangeAspect="1"/>
        </xdr:cNvPicPr>
      </xdr:nvPicPr>
      <xdr:blipFill>
        <a:blip xmlns:r="http://schemas.openxmlformats.org/officeDocument/2006/relationships" r:embed="rId37" cstate="print">
          <a:extLst>
            <a:ext uri="{28A0092B-C50C-407E-A947-70E740481C1C}">
              <a14:useLocalDpi xmlns:a14="http://schemas.microsoft.com/office/drawing/2010/main" val="0"/>
            </a:ext>
          </a:extLst>
        </a:blip>
        <a:stretch>
          <a:fillRect/>
        </a:stretch>
      </xdr:blipFill>
      <xdr:spPr>
        <a:xfrm>
          <a:off x="28576" y="17909122"/>
          <a:ext cx="2543174" cy="3388779"/>
        </a:xfrm>
        <a:prstGeom prst="rect">
          <a:avLst/>
        </a:prstGeom>
      </xdr:spPr>
    </xdr:pic>
    <xdr:clientData/>
  </xdr:twoCellAnchor>
  <xdr:twoCellAnchor editAs="oneCell">
    <xdr:from>
      <xdr:col>2</xdr:col>
      <xdr:colOff>129456</xdr:colOff>
      <xdr:row>39</xdr:row>
      <xdr:rowOff>219074</xdr:rowOff>
    </xdr:from>
    <xdr:to>
      <xdr:col>4</xdr:col>
      <xdr:colOff>1004970</xdr:colOff>
      <xdr:row>39</xdr:row>
      <xdr:rowOff>3619500</xdr:rowOff>
    </xdr:to>
    <xdr:pic>
      <xdr:nvPicPr>
        <xdr:cNvPr id="41" name="Imagen 40">
          <a:extLst>
            <a:ext uri="{FF2B5EF4-FFF2-40B4-BE49-F238E27FC236}">
              <a16:creationId xmlns:a16="http://schemas.microsoft.com/office/drawing/2014/main" id="{E6026F09-6AC9-0278-1755-181110081E20}"/>
            </a:ext>
          </a:extLst>
        </xdr:cNvPr>
        <xdr:cNvPicPr>
          <a:picLocks noChangeAspect="1"/>
        </xdr:cNvPicPr>
      </xdr:nvPicPr>
      <xdr:blipFill>
        <a:blip xmlns:r="http://schemas.openxmlformats.org/officeDocument/2006/relationships" r:embed="rId38" cstate="print">
          <a:extLst>
            <a:ext uri="{28A0092B-C50C-407E-A947-70E740481C1C}">
              <a14:useLocalDpi xmlns:a14="http://schemas.microsoft.com/office/drawing/2010/main" val="0"/>
            </a:ext>
          </a:extLst>
        </a:blip>
        <a:stretch>
          <a:fillRect/>
        </a:stretch>
      </xdr:blipFill>
      <xdr:spPr>
        <a:xfrm>
          <a:off x="2625006" y="17906999"/>
          <a:ext cx="2551914" cy="3400426"/>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xdr:from>
      <xdr:col>1</xdr:col>
      <xdr:colOff>171450</xdr:colOff>
      <xdr:row>9</xdr:row>
      <xdr:rowOff>66675</xdr:rowOff>
    </xdr:from>
    <xdr:to>
      <xdr:col>1</xdr:col>
      <xdr:colOff>523875</xdr:colOff>
      <xdr:row>9</xdr:row>
      <xdr:rowOff>584257</xdr:rowOff>
    </xdr:to>
    <xdr:pic>
      <xdr:nvPicPr>
        <xdr:cNvPr id="2" name="Picture 376">
          <a:extLst>
            <a:ext uri="{FF2B5EF4-FFF2-40B4-BE49-F238E27FC236}">
              <a16:creationId xmlns:a16="http://schemas.microsoft.com/office/drawing/2014/main" id="{00000000-0008-0000-0F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525" y="2886075"/>
          <a:ext cx="352425" cy="5175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209550</xdr:colOff>
      <xdr:row>9</xdr:row>
      <xdr:rowOff>38100</xdr:rowOff>
    </xdr:from>
    <xdr:to>
      <xdr:col>2</xdr:col>
      <xdr:colOff>600075</xdr:colOff>
      <xdr:row>9</xdr:row>
      <xdr:rowOff>805203</xdr:rowOff>
    </xdr:to>
    <xdr:pic>
      <xdr:nvPicPr>
        <xdr:cNvPr id="3" name="Picture 377">
          <a:extLst>
            <a:ext uri="{FF2B5EF4-FFF2-40B4-BE49-F238E27FC236}">
              <a16:creationId xmlns:a16="http://schemas.microsoft.com/office/drawing/2014/main" id="{00000000-0008-0000-0F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476500" y="2857500"/>
          <a:ext cx="390525" cy="54802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190500</xdr:colOff>
      <xdr:row>9</xdr:row>
      <xdr:rowOff>38101</xdr:rowOff>
    </xdr:from>
    <xdr:to>
      <xdr:col>3</xdr:col>
      <xdr:colOff>533400</xdr:colOff>
      <xdr:row>9</xdr:row>
      <xdr:rowOff>783249</xdr:rowOff>
    </xdr:to>
    <xdr:pic>
      <xdr:nvPicPr>
        <xdr:cNvPr id="4" name="Picture 378">
          <a:extLst>
            <a:ext uri="{FF2B5EF4-FFF2-40B4-BE49-F238E27FC236}">
              <a16:creationId xmlns:a16="http://schemas.microsoft.com/office/drawing/2014/main" id="{00000000-0008-0000-0F00-000004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324225" y="2857501"/>
          <a:ext cx="342900" cy="5546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247651</xdr:colOff>
      <xdr:row>9</xdr:row>
      <xdr:rowOff>57150</xdr:rowOff>
    </xdr:from>
    <xdr:to>
      <xdr:col>4</xdr:col>
      <xdr:colOff>590551</xdr:colOff>
      <xdr:row>9</xdr:row>
      <xdr:rowOff>781769</xdr:rowOff>
    </xdr:to>
    <xdr:pic>
      <xdr:nvPicPr>
        <xdr:cNvPr id="5" name="Picture 379">
          <a:extLst>
            <a:ext uri="{FF2B5EF4-FFF2-40B4-BE49-F238E27FC236}">
              <a16:creationId xmlns:a16="http://schemas.microsoft.com/office/drawing/2014/main" id="{00000000-0008-0000-0F00-000005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143376" y="2876550"/>
          <a:ext cx="342900" cy="5341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352425</xdr:colOff>
      <xdr:row>9</xdr:row>
      <xdr:rowOff>57150</xdr:rowOff>
    </xdr:from>
    <xdr:to>
      <xdr:col>5</xdr:col>
      <xdr:colOff>695325</xdr:colOff>
      <xdr:row>9</xdr:row>
      <xdr:rowOff>762359</xdr:rowOff>
    </xdr:to>
    <xdr:pic>
      <xdr:nvPicPr>
        <xdr:cNvPr id="6" name="Picture 380">
          <a:extLst>
            <a:ext uri="{FF2B5EF4-FFF2-40B4-BE49-F238E27FC236}">
              <a16:creationId xmlns:a16="http://schemas.microsoft.com/office/drawing/2014/main" id="{00000000-0008-0000-0F00-00000600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5010150" y="2876550"/>
          <a:ext cx="342900" cy="5337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657226</xdr:colOff>
      <xdr:row>9</xdr:row>
      <xdr:rowOff>19050</xdr:rowOff>
    </xdr:from>
    <xdr:to>
      <xdr:col>10</xdr:col>
      <xdr:colOff>114300</xdr:colOff>
      <xdr:row>9</xdr:row>
      <xdr:rowOff>584592</xdr:rowOff>
    </xdr:to>
    <xdr:pic>
      <xdr:nvPicPr>
        <xdr:cNvPr id="7" name="Picture 375">
          <a:extLst>
            <a:ext uri="{FF2B5EF4-FFF2-40B4-BE49-F238E27FC236}">
              <a16:creationId xmlns:a16="http://schemas.microsoft.com/office/drawing/2014/main" id="{00000000-0008-0000-0F00-000007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8753476" y="2838450"/>
          <a:ext cx="219074" cy="5655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304800</xdr:colOff>
      <xdr:row>9</xdr:row>
      <xdr:rowOff>28576</xdr:rowOff>
    </xdr:from>
    <xdr:to>
      <xdr:col>11</xdr:col>
      <xdr:colOff>523875</xdr:colOff>
      <xdr:row>9</xdr:row>
      <xdr:rowOff>587275</xdr:rowOff>
    </xdr:to>
    <xdr:pic>
      <xdr:nvPicPr>
        <xdr:cNvPr id="8" name="Picture 374">
          <a:extLst>
            <a:ext uri="{FF2B5EF4-FFF2-40B4-BE49-F238E27FC236}">
              <a16:creationId xmlns:a16="http://schemas.microsoft.com/office/drawing/2014/main" id="{00000000-0008-0000-0F00-0000080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10401300" y="2847976"/>
          <a:ext cx="219075" cy="5586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152401</xdr:colOff>
      <xdr:row>9</xdr:row>
      <xdr:rowOff>38100</xdr:rowOff>
    </xdr:from>
    <xdr:to>
      <xdr:col>12</xdr:col>
      <xdr:colOff>381001</xdr:colOff>
      <xdr:row>9</xdr:row>
      <xdr:rowOff>575719</xdr:rowOff>
    </xdr:to>
    <xdr:pic>
      <xdr:nvPicPr>
        <xdr:cNvPr id="9" name="Picture 373">
          <a:extLst>
            <a:ext uri="{FF2B5EF4-FFF2-40B4-BE49-F238E27FC236}">
              <a16:creationId xmlns:a16="http://schemas.microsoft.com/office/drawing/2014/main" id="{00000000-0008-0000-0F00-000009000000}"/>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11601451" y="2857500"/>
          <a:ext cx="228600" cy="5376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400050</xdr:colOff>
      <xdr:row>15</xdr:row>
      <xdr:rowOff>95250</xdr:rowOff>
    </xdr:from>
    <xdr:to>
      <xdr:col>1</xdr:col>
      <xdr:colOff>714375</xdr:colOff>
      <xdr:row>16</xdr:row>
      <xdr:rowOff>0</xdr:rowOff>
    </xdr:to>
    <xdr:pic>
      <xdr:nvPicPr>
        <xdr:cNvPr id="10" name="Picture 382">
          <a:extLst>
            <a:ext uri="{FF2B5EF4-FFF2-40B4-BE49-F238E27FC236}">
              <a16:creationId xmlns:a16="http://schemas.microsoft.com/office/drawing/2014/main" id="{00000000-0008-0000-0F00-00000A0000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1762125" y="6315075"/>
          <a:ext cx="314325" cy="5619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257175</xdr:colOff>
      <xdr:row>15</xdr:row>
      <xdr:rowOff>123826</xdr:rowOff>
    </xdr:from>
    <xdr:to>
      <xdr:col>4</xdr:col>
      <xdr:colOff>624709</xdr:colOff>
      <xdr:row>16</xdr:row>
      <xdr:rowOff>0</xdr:rowOff>
    </xdr:to>
    <xdr:pic>
      <xdr:nvPicPr>
        <xdr:cNvPr id="11" name="Picture 384">
          <a:extLst>
            <a:ext uri="{FF2B5EF4-FFF2-40B4-BE49-F238E27FC236}">
              <a16:creationId xmlns:a16="http://schemas.microsoft.com/office/drawing/2014/main" id="{00000000-0008-0000-0F00-00000B00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4152900" y="6343651"/>
          <a:ext cx="367534"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400050</xdr:colOff>
      <xdr:row>15</xdr:row>
      <xdr:rowOff>104775</xdr:rowOff>
    </xdr:from>
    <xdr:to>
      <xdr:col>5</xdr:col>
      <xdr:colOff>790575</xdr:colOff>
      <xdr:row>16</xdr:row>
      <xdr:rowOff>0</xdr:rowOff>
    </xdr:to>
    <xdr:pic>
      <xdr:nvPicPr>
        <xdr:cNvPr id="12" name="Picture 381">
          <a:extLst>
            <a:ext uri="{FF2B5EF4-FFF2-40B4-BE49-F238E27FC236}">
              <a16:creationId xmlns:a16="http://schemas.microsoft.com/office/drawing/2014/main" id="{00000000-0008-0000-0F00-00000C000000}"/>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5057775" y="6324600"/>
          <a:ext cx="390525"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485775</xdr:colOff>
      <xdr:row>15</xdr:row>
      <xdr:rowOff>57151</xdr:rowOff>
    </xdr:from>
    <xdr:to>
      <xdr:col>3</xdr:col>
      <xdr:colOff>200025</xdr:colOff>
      <xdr:row>16</xdr:row>
      <xdr:rowOff>160</xdr:rowOff>
    </xdr:to>
    <xdr:pic>
      <xdr:nvPicPr>
        <xdr:cNvPr id="13" name="Imagen 12">
          <a:extLst>
            <a:ext uri="{FF2B5EF4-FFF2-40B4-BE49-F238E27FC236}">
              <a16:creationId xmlns:a16="http://schemas.microsoft.com/office/drawing/2014/main" id="{00000000-0008-0000-0F00-00000D000000}"/>
            </a:ext>
          </a:extLst>
        </xdr:cNvPr>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2752725" y="6276976"/>
          <a:ext cx="581025" cy="5949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152401</xdr:colOff>
      <xdr:row>15</xdr:row>
      <xdr:rowOff>38100</xdr:rowOff>
    </xdr:from>
    <xdr:to>
      <xdr:col>9</xdr:col>
      <xdr:colOff>533401</xdr:colOff>
      <xdr:row>15</xdr:row>
      <xdr:rowOff>606005</xdr:rowOff>
    </xdr:to>
    <xdr:pic>
      <xdr:nvPicPr>
        <xdr:cNvPr id="14" name="Picture 386">
          <a:extLst>
            <a:ext uri="{FF2B5EF4-FFF2-40B4-BE49-F238E27FC236}">
              <a16:creationId xmlns:a16="http://schemas.microsoft.com/office/drawing/2014/main" id="{00000000-0008-0000-0F00-00000E0000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8248651" y="6257925"/>
          <a:ext cx="381000" cy="5679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409575</xdr:colOff>
      <xdr:row>15</xdr:row>
      <xdr:rowOff>38099</xdr:rowOff>
    </xdr:from>
    <xdr:to>
      <xdr:col>10</xdr:col>
      <xdr:colOff>742950</xdr:colOff>
      <xdr:row>15</xdr:row>
      <xdr:rowOff>593724</xdr:rowOff>
    </xdr:to>
    <xdr:pic>
      <xdr:nvPicPr>
        <xdr:cNvPr id="15" name="Picture 387">
          <a:extLst>
            <a:ext uri="{FF2B5EF4-FFF2-40B4-BE49-F238E27FC236}">
              <a16:creationId xmlns:a16="http://schemas.microsoft.com/office/drawing/2014/main" id="{00000000-0008-0000-0F00-00000F000000}"/>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9267825" y="6257924"/>
          <a:ext cx="333375" cy="555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228601</xdr:colOff>
      <xdr:row>15</xdr:row>
      <xdr:rowOff>66675</xdr:rowOff>
    </xdr:from>
    <xdr:to>
      <xdr:col>13</xdr:col>
      <xdr:colOff>678874</xdr:colOff>
      <xdr:row>15</xdr:row>
      <xdr:rowOff>600076</xdr:rowOff>
    </xdr:to>
    <xdr:pic>
      <xdr:nvPicPr>
        <xdr:cNvPr id="16" name="Picture 385">
          <a:extLst>
            <a:ext uri="{FF2B5EF4-FFF2-40B4-BE49-F238E27FC236}">
              <a16:creationId xmlns:a16="http://schemas.microsoft.com/office/drawing/2014/main" id="{00000000-0008-0000-0F00-000010000000}"/>
            </a:ext>
          </a:extLst>
        </xdr:cNvPr>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12906376" y="6286500"/>
          <a:ext cx="450273" cy="5334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514350</xdr:colOff>
      <xdr:row>15</xdr:row>
      <xdr:rowOff>38100</xdr:rowOff>
    </xdr:from>
    <xdr:to>
      <xdr:col>11</xdr:col>
      <xdr:colOff>923925</xdr:colOff>
      <xdr:row>15</xdr:row>
      <xdr:rowOff>623207</xdr:rowOff>
    </xdr:to>
    <xdr:pic>
      <xdr:nvPicPr>
        <xdr:cNvPr id="17" name="Imagen 16">
          <a:extLst>
            <a:ext uri="{FF2B5EF4-FFF2-40B4-BE49-F238E27FC236}">
              <a16:creationId xmlns:a16="http://schemas.microsoft.com/office/drawing/2014/main" id="{00000000-0008-0000-0F00-000011000000}"/>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0610850" y="6257925"/>
          <a:ext cx="409575" cy="58510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361951</xdr:colOff>
      <xdr:row>15</xdr:row>
      <xdr:rowOff>47626</xdr:rowOff>
    </xdr:from>
    <xdr:to>
      <xdr:col>12</xdr:col>
      <xdr:colOff>895351</xdr:colOff>
      <xdr:row>16</xdr:row>
      <xdr:rowOff>3562</xdr:rowOff>
    </xdr:to>
    <xdr:pic>
      <xdr:nvPicPr>
        <xdr:cNvPr id="18" name="Imagen 17">
          <a:extLst>
            <a:ext uri="{FF2B5EF4-FFF2-40B4-BE49-F238E27FC236}">
              <a16:creationId xmlns:a16="http://schemas.microsoft.com/office/drawing/2014/main" id="{00000000-0008-0000-0F00-000012000000}"/>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11811001" y="6267451"/>
          <a:ext cx="533400" cy="6131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333375</xdr:colOff>
      <xdr:row>22</xdr:row>
      <xdr:rowOff>95250</xdr:rowOff>
    </xdr:from>
    <xdr:to>
      <xdr:col>1</xdr:col>
      <xdr:colOff>696996</xdr:colOff>
      <xdr:row>22</xdr:row>
      <xdr:rowOff>400050</xdr:rowOff>
    </xdr:to>
    <xdr:pic>
      <xdr:nvPicPr>
        <xdr:cNvPr id="19" name="Picture 391">
          <a:extLst>
            <a:ext uri="{FF2B5EF4-FFF2-40B4-BE49-F238E27FC236}">
              <a16:creationId xmlns:a16="http://schemas.microsoft.com/office/drawing/2014/main" id="{00000000-0008-0000-0F00-000013000000}"/>
            </a:ext>
          </a:extLst>
        </xdr:cNvPr>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1695450" y="10372725"/>
          <a:ext cx="363621"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352426</xdr:colOff>
      <xdr:row>22</xdr:row>
      <xdr:rowOff>47626</xdr:rowOff>
    </xdr:from>
    <xdr:to>
      <xdr:col>2</xdr:col>
      <xdr:colOff>686222</xdr:colOff>
      <xdr:row>22</xdr:row>
      <xdr:rowOff>447676</xdr:rowOff>
    </xdr:to>
    <xdr:pic>
      <xdr:nvPicPr>
        <xdr:cNvPr id="20" name="Picture 392">
          <a:extLst>
            <a:ext uri="{FF2B5EF4-FFF2-40B4-BE49-F238E27FC236}">
              <a16:creationId xmlns:a16="http://schemas.microsoft.com/office/drawing/2014/main" id="{00000000-0008-0000-0F00-000014000000}"/>
            </a:ext>
          </a:extLst>
        </xdr:cNvPr>
        <xdr:cNvPicPr>
          <a:picLocks noChangeAspect="1"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2619376" y="10325101"/>
          <a:ext cx="333796" cy="400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266700</xdr:colOff>
      <xdr:row>22</xdr:row>
      <xdr:rowOff>95250</xdr:rowOff>
    </xdr:from>
    <xdr:to>
      <xdr:col>3</xdr:col>
      <xdr:colOff>609600</xdr:colOff>
      <xdr:row>23</xdr:row>
      <xdr:rowOff>3810</xdr:rowOff>
    </xdr:to>
    <xdr:pic>
      <xdr:nvPicPr>
        <xdr:cNvPr id="21" name="Picture 393">
          <a:extLst>
            <a:ext uri="{FF2B5EF4-FFF2-40B4-BE49-F238E27FC236}">
              <a16:creationId xmlns:a16="http://schemas.microsoft.com/office/drawing/2014/main" id="{00000000-0008-0000-0F00-000015000000}"/>
            </a:ext>
          </a:extLst>
        </xdr:cNvPr>
        <xdr:cNvPicPr>
          <a:picLocks noChangeAspect="1"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3400425" y="10372725"/>
          <a:ext cx="342900" cy="384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209551</xdr:colOff>
      <xdr:row>22</xdr:row>
      <xdr:rowOff>95250</xdr:rowOff>
    </xdr:from>
    <xdr:to>
      <xdr:col>4</xdr:col>
      <xdr:colOff>438150</xdr:colOff>
      <xdr:row>22</xdr:row>
      <xdr:rowOff>416195</xdr:rowOff>
    </xdr:to>
    <xdr:pic>
      <xdr:nvPicPr>
        <xdr:cNvPr id="22" name="Picture 394">
          <a:extLst>
            <a:ext uri="{FF2B5EF4-FFF2-40B4-BE49-F238E27FC236}">
              <a16:creationId xmlns:a16="http://schemas.microsoft.com/office/drawing/2014/main" id="{00000000-0008-0000-0F00-000016000000}"/>
            </a:ext>
          </a:extLst>
        </xdr:cNvPr>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4105276" y="10372725"/>
          <a:ext cx="228599" cy="3209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361951</xdr:colOff>
      <xdr:row>22</xdr:row>
      <xdr:rowOff>85726</xdr:rowOff>
    </xdr:from>
    <xdr:to>
      <xdr:col>5</xdr:col>
      <xdr:colOff>685801</xdr:colOff>
      <xdr:row>22</xdr:row>
      <xdr:rowOff>790576</xdr:rowOff>
    </xdr:to>
    <xdr:pic>
      <xdr:nvPicPr>
        <xdr:cNvPr id="23" name="Picture 395">
          <a:extLst>
            <a:ext uri="{FF2B5EF4-FFF2-40B4-BE49-F238E27FC236}">
              <a16:creationId xmlns:a16="http://schemas.microsoft.com/office/drawing/2014/main" id="{00000000-0008-0000-0F00-000017000000}"/>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5019676" y="10363201"/>
          <a:ext cx="323850" cy="390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209550</xdr:colOff>
      <xdr:row>22</xdr:row>
      <xdr:rowOff>57150</xdr:rowOff>
    </xdr:from>
    <xdr:to>
      <xdr:col>6</xdr:col>
      <xdr:colOff>485775</xdr:colOff>
      <xdr:row>22</xdr:row>
      <xdr:rowOff>455543</xdr:rowOff>
    </xdr:to>
    <xdr:pic>
      <xdr:nvPicPr>
        <xdr:cNvPr id="24" name="Picture 390">
          <a:extLst>
            <a:ext uri="{FF2B5EF4-FFF2-40B4-BE49-F238E27FC236}">
              <a16:creationId xmlns:a16="http://schemas.microsoft.com/office/drawing/2014/main" id="{00000000-0008-0000-0F00-000018000000}"/>
            </a:ext>
          </a:extLst>
        </xdr:cNvPr>
        <xdr:cNvPicPr>
          <a:picLocks noChangeAspect="1" noChangeArrowheads="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5819775" y="10334625"/>
          <a:ext cx="276225" cy="3983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38100</xdr:colOff>
      <xdr:row>22</xdr:row>
      <xdr:rowOff>76200</xdr:rowOff>
    </xdr:from>
    <xdr:to>
      <xdr:col>10</xdr:col>
      <xdr:colOff>238125</xdr:colOff>
      <xdr:row>22</xdr:row>
      <xdr:rowOff>456893</xdr:rowOff>
    </xdr:to>
    <xdr:pic>
      <xdr:nvPicPr>
        <xdr:cNvPr id="25" name="Picture 397">
          <a:extLst>
            <a:ext uri="{FF2B5EF4-FFF2-40B4-BE49-F238E27FC236}">
              <a16:creationId xmlns:a16="http://schemas.microsoft.com/office/drawing/2014/main" id="{00000000-0008-0000-0F00-000019000000}"/>
            </a:ext>
          </a:extLst>
        </xdr:cNvPr>
        <xdr:cNvPicPr>
          <a:picLocks noChangeAspect="1" noChangeArrowheads="1"/>
        </xdr:cNvPicPr>
      </xdr:nvPicPr>
      <xdr:blipFill>
        <a:blip xmlns:r="http://schemas.openxmlformats.org/officeDocument/2006/relationships" r:embed="rId24" cstate="print">
          <a:extLst>
            <a:ext uri="{28A0092B-C50C-407E-A947-70E740481C1C}">
              <a14:useLocalDpi xmlns:a14="http://schemas.microsoft.com/office/drawing/2010/main" val="0"/>
            </a:ext>
          </a:extLst>
        </a:blip>
        <a:srcRect/>
        <a:stretch>
          <a:fillRect/>
        </a:stretch>
      </xdr:blipFill>
      <xdr:spPr bwMode="auto">
        <a:xfrm>
          <a:off x="8896350" y="10353675"/>
          <a:ext cx="200025" cy="3806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438150</xdr:colOff>
      <xdr:row>22</xdr:row>
      <xdr:rowOff>38100</xdr:rowOff>
    </xdr:from>
    <xdr:to>
      <xdr:col>11</xdr:col>
      <xdr:colOff>942975</xdr:colOff>
      <xdr:row>22</xdr:row>
      <xdr:rowOff>453025</xdr:rowOff>
    </xdr:to>
    <xdr:pic>
      <xdr:nvPicPr>
        <xdr:cNvPr id="26" name="Picture 398">
          <a:extLst>
            <a:ext uri="{FF2B5EF4-FFF2-40B4-BE49-F238E27FC236}">
              <a16:creationId xmlns:a16="http://schemas.microsoft.com/office/drawing/2014/main" id="{00000000-0008-0000-0F00-00001A000000}"/>
            </a:ext>
          </a:extLst>
        </xdr:cNvPr>
        <xdr:cNvPicPr>
          <a:picLocks noChangeAspect="1" noChangeArrowheads="1"/>
        </xdr:cNvPicPr>
      </xdr:nvPicPr>
      <xdr:blipFill>
        <a:blip xmlns:r="http://schemas.openxmlformats.org/officeDocument/2006/relationships" r:embed="rId25" cstate="print">
          <a:extLst>
            <a:ext uri="{28A0092B-C50C-407E-A947-70E740481C1C}">
              <a14:useLocalDpi xmlns:a14="http://schemas.microsoft.com/office/drawing/2010/main" val="0"/>
            </a:ext>
          </a:extLst>
        </a:blip>
        <a:srcRect/>
        <a:stretch>
          <a:fillRect/>
        </a:stretch>
      </xdr:blipFill>
      <xdr:spPr bwMode="auto">
        <a:xfrm>
          <a:off x="10534650" y="10315575"/>
          <a:ext cx="504825" cy="414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504825</xdr:colOff>
      <xdr:row>22</xdr:row>
      <xdr:rowOff>38100</xdr:rowOff>
    </xdr:from>
    <xdr:to>
      <xdr:col>12</xdr:col>
      <xdr:colOff>733425</xdr:colOff>
      <xdr:row>22</xdr:row>
      <xdr:rowOff>448235</xdr:rowOff>
    </xdr:to>
    <xdr:pic>
      <xdr:nvPicPr>
        <xdr:cNvPr id="27" name="Picture 396">
          <a:extLst>
            <a:ext uri="{FF2B5EF4-FFF2-40B4-BE49-F238E27FC236}">
              <a16:creationId xmlns:a16="http://schemas.microsoft.com/office/drawing/2014/main" id="{00000000-0008-0000-0F00-00001B000000}"/>
            </a:ext>
          </a:extLst>
        </xdr:cNvPr>
        <xdr:cNvPicPr>
          <a:picLocks noChangeAspect="1" noChangeArrowheads="1"/>
        </xdr:cNvPicPr>
      </xdr:nvPicPr>
      <xdr:blipFill>
        <a:blip xmlns:r="http://schemas.openxmlformats.org/officeDocument/2006/relationships" r:embed="rId26" cstate="print">
          <a:extLst>
            <a:ext uri="{28A0092B-C50C-407E-A947-70E740481C1C}">
              <a14:useLocalDpi xmlns:a14="http://schemas.microsoft.com/office/drawing/2010/main" val="0"/>
            </a:ext>
          </a:extLst>
        </a:blip>
        <a:srcRect/>
        <a:stretch>
          <a:fillRect/>
        </a:stretch>
      </xdr:blipFill>
      <xdr:spPr bwMode="auto">
        <a:xfrm>
          <a:off x="11953875" y="10315575"/>
          <a:ext cx="228600" cy="4101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428625</xdr:colOff>
      <xdr:row>30</xdr:row>
      <xdr:rowOff>76200</xdr:rowOff>
    </xdr:from>
    <xdr:to>
      <xdr:col>1</xdr:col>
      <xdr:colOff>685800</xdr:colOff>
      <xdr:row>31</xdr:row>
      <xdr:rowOff>24179</xdr:rowOff>
    </xdr:to>
    <xdr:pic>
      <xdr:nvPicPr>
        <xdr:cNvPr id="28" name="Picture 400">
          <a:extLst>
            <a:ext uri="{FF2B5EF4-FFF2-40B4-BE49-F238E27FC236}">
              <a16:creationId xmlns:a16="http://schemas.microsoft.com/office/drawing/2014/main" id="{00000000-0008-0000-0F00-00001C000000}"/>
            </a:ext>
          </a:extLst>
        </xdr:cNvPr>
        <xdr:cNvPicPr>
          <a:picLocks noChangeAspect="1" noChangeArrowheads="1"/>
        </xdr:cNvPicPr>
      </xdr:nvPicPr>
      <xdr:blipFill>
        <a:blip xmlns:r="http://schemas.openxmlformats.org/officeDocument/2006/relationships" r:embed="rId27" cstate="print">
          <a:extLst>
            <a:ext uri="{28A0092B-C50C-407E-A947-70E740481C1C}">
              <a14:useLocalDpi xmlns:a14="http://schemas.microsoft.com/office/drawing/2010/main" val="0"/>
            </a:ext>
          </a:extLst>
        </a:blip>
        <a:srcRect/>
        <a:stretch>
          <a:fillRect/>
        </a:stretch>
      </xdr:blipFill>
      <xdr:spPr bwMode="auto">
        <a:xfrm>
          <a:off x="1790700" y="14030325"/>
          <a:ext cx="257175" cy="4909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219075</xdr:colOff>
      <xdr:row>30</xdr:row>
      <xdr:rowOff>38100</xdr:rowOff>
    </xdr:from>
    <xdr:to>
      <xdr:col>2</xdr:col>
      <xdr:colOff>514350</xdr:colOff>
      <xdr:row>30</xdr:row>
      <xdr:rowOff>536041</xdr:rowOff>
    </xdr:to>
    <xdr:pic>
      <xdr:nvPicPr>
        <xdr:cNvPr id="29" name="Picture 401">
          <a:extLst>
            <a:ext uri="{FF2B5EF4-FFF2-40B4-BE49-F238E27FC236}">
              <a16:creationId xmlns:a16="http://schemas.microsoft.com/office/drawing/2014/main" id="{00000000-0008-0000-0F00-00001D000000}"/>
            </a:ext>
          </a:extLst>
        </xdr:cNvPr>
        <xdr:cNvPicPr>
          <a:picLocks noChangeAspect="1" noChangeArrowheads="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2486025" y="13992225"/>
          <a:ext cx="295275" cy="4979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647700</xdr:colOff>
      <xdr:row>30</xdr:row>
      <xdr:rowOff>9525</xdr:rowOff>
    </xdr:from>
    <xdr:to>
      <xdr:col>4</xdr:col>
      <xdr:colOff>104775</xdr:colOff>
      <xdr:row>30</xdr:row>
      <xdr:rowOff>513862</xdr:rowOff>
    </xdr:to>
    <xdr:pic>
      <xdr:nvPicPr>
        <xdr:cNvPr id="30" name="Picture 402">
          <a:extLst>
            <a:ext uri="{FF2B5EF4-FFF2-40B4-BE49-F238E27FC236}">
              <a16:creationId xmlns:a16="http://schemas.microsoft.com/office/drawing/2014/main" id="{00000000-0008-0000-0F00-00001E000000}"/>
            </a:ext>
          </a:extLst>
        </xdr:cNvPr>
        <xdr:cNvPicPr>
          <a:picLocks noChangeAspect="1" noChangeArrowheads="1"/>
        </xdr:cNvPicPr>
      </xdr:nvPicPr>
      <xdr:blipFill>
        <a:blip xmlns:r="http://schemas.openxmlformats.org/officeDocument/2006/relationships" r:embed="rId29" cstate="print">
          <a:extLst>
            <a:ext uri="{28A0092B-C50C-407E-A947-70E740481C1C}">
              <a14:useLocalDpi xmlns:a14="http://schemas.microsoft.com/office/drawing/2010/main" val="0"/>
            </a:ext>
          </a:extLst>
        </a:blip>
        <a:srcRect/>
        <a:stretch>
          <a:fillRect/>
        </a:stretch>
      </xdr:blipFill>
      <xdr:spPr bwMode="auto">
        <a:xfrm>
          <a:off x="3781425" y="13963650"/>
          <a:ext cx="219075" cy="50433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314325</xdr:colOff>
      <xdr:row>30</xdr:row>
      <xdr:rowOff>66675</xdr:rowOff>
    </xdr:from>
    <xdr:to>
      <xdr:col>5</xdr:col>
      <xdr:colOff>552450</xdr:colOff>
      <xdr:row>30</xdr:row>
      <xdr:rowOff>530053</xdr:rowOff>
    </xdr:to>
    <xdr:pic>
      <xdr:nvPicPr>
        <xdr:cNvPr id="31" name="Picture 403">
          <a:extLst>
            <a:ext uri="{FF2B5EF4-FFF2-40B4-BE49-F238E27FC236}">
              <a16:creationId xmlns:a16="http://schemas.microsoft.com/office/drawing/2014/main" id="{00000000-0008-0000-0F00-00001F000000}"/>
            </a:ext>
          </a:extLst>
        </xdr:cNvPr>
        <xdr:cNvPicPr>
          <a:picLocks noChangeAspect="1" noChangeArrowheads="1"/>
        </xdr:cNvPicPr>
      </xdr:nvPicPr>
      <xdr:blipFill>
        <a:blip xmlns:r="http://schemas.openxmlformats.org/officeDocument/2006/relationships" r:embed="rId30" cstate="print">
          <a:extLst>
            <a:ext uri="{28A0092B-C50C-407E-A947-70E740481C1C}">
              <a14:useLocalDpi xmlns:a14="http://schemas.microsoft.com/office/drawing/2010/main" val="0"/>
            </a:ext>
          </a:extLst>
        </a:blip>
        <a:srcRect/>
        <a:stretch>
          <a:fillRect/>
        </a:stretch>
      </xdr:blipFill>
      <xdr:spPr bwMode="auto">
        <a:xfrm>
          <a:off x="4972050" y="14020800"/>
          <a:ext cx="238125" cy="4633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238126</xdr:colOff>
      <xdr:row>30</xdr:row>
      <xdr:rowOff>38101</xdr:rowOff>
    </xdr:from>
    <xdr:to>
      <xdr:col>6</xdr:col>
      <xdr:colOff>561976</xdr:colOff>
      <xdr:row>30</xdr:row>
      <xdr:rowOff>533012</xdr:rowOff>
    </xdr:to>
    <xdr:pic>
      <xdr:nvPicPr>
        <xdr:cNvPr id="32" name="Picture 404">
          <a:extLst>
            <a:ext uri="{FF2B5EF4-FFF2-40B4-BE49-F238E27FC236}">
              <a16:creationId xmlns:a16="http://schemas.microsoft.com/office/drawing/2014/main" id="{00000000-0008-0000-0F00-000020000000}"/>
            </a:ext>
          </a:extLst>
        </xdr:cNvPr>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5848351" y="13992226"/>
          <a:ext cx="323850" cy="4949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219076</xdr:colOff>
      <xdr:row>30</xdr:row>
      <xdr:rowOff>9527</xdr:rowOff>
    </xdr:from>
    <xdr:to>
      <xdr:col>9</xdr:col>
      <xdr:colOff>533400</xdr:colOff>
      <xdr:row>30</xdr:row>
      <xdr:rowOff>501156</xdr:rowOff>
    </xdr:to>
    <xdr:pic>
      <xdr:nvPicPr>
        <xdr:cNvPr id="33" name="Picture 405">
          <a:extLst>
            <a:ext uri="{FF2B5EF4-FFF2-40B4-BE49-F238E27FC236}">
              <a16:creationId xmlns:a16="http://schemas.microsoft.com/office/drawing/2014/main" id="{00000000-0008-0000-0F00-000021000000}"/>
            </a:ext>
          </a:extLst>
        </xdr:cNvPr>
        <xdr:cNvPicPr>
          <a:picLocks noChangeAspect="1" noChangeArrowheads="1"/>
        </xdr:cNvPicPr>
      </xdr:nvPicPr>
      <xdr:blipFill>
        <a:blip xmlns:r="http://schemas.openxmlformats.org/officeDocument/2006/relationships" r:embed="rId32" cstate="print">
          <a:extLst>
            <a:ext uri="{28A0092B-C50C-407E-A947-70E740481C1C}">
              <a14:useLocalDpi xmlns:a14="http://schemas.microsoft.com/office/drawing/2010/main" val="0"/>
            </a:ext>
          </a:extLst>
        </a:blip>
        <a:srcRect/>
        <a:stretch>
          <a:fillRect/>
        </a:stretch>
      </xdr:blipFill>
      <xdr:spPr bwMode="auto">
        <a:xfrm>
          <a:off x="8315326" y="13963652"/>
          <a:ext cx="314324" cy="4916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295275</xdr:colOff>
      <xdr:row>30</xdr:row>
      <xdr:rowOff>57151</xdr:rowOff>
    </xdr:from>
    <xdr:to>
      <xdr:col>10</xdr:col>
      <xdr:colOff>695325</xdr:colOff>
      <xdr:row>31</xdr:row>
      <xdr:rowOff>1725</xdr:rowOff>
    </xdr:to>
    <xdr:pic>
      <xdr:nvPicPr>
        <xdr:cNvPr id="34" name="Picture 406">
          <a:extLst>
            <a:ext uri="{FF2B5EF4-FFF2-40B4-BE49-F238E27FC236}">
              <a16:creationId xmlns:a16="http://schemas.microsoft.com/office/drawing/2014/main" id="{00000000-0008-0000-0F00-000022000000}"/>
            </a:ext>
          </a:extLst>
        </xdr:cNvPr>
        <xdr:cNvPicPr>
          <a:picLocks noChangeAspect="1" noChangeArrowheads="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a:off x="9153525" y="14011276"/>
          <a:ext cx="400050" cy="4874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342900</xdr:colOff>
      <xdr:row>30</xdr:row>
      <xdr:rowOff>28575</xdr:rowOff>
    </xdr:from>
    <xdr:to>
      <xdr:col>11</xdr:col>
      <xdr:colOff>714375</xdr:colOff>
      <xdr:row>30</xdr:row>
      <xdr:rowOff>514308</xdr:rowOff>
    </xdr:to>
    <xdr:pic>
      <xdr:nvPicPr>
        <xdr:cNvPr id="35" name="Picture 407">
          <a:extLst>
            <a:ext uri="{FF2B5EF4-FFF2-40B4-BE49-F238E27FC236}">
              <a16:creationId xmlns:a16="http://schemas.microsoft.com/office/drawing/2014/main" id="{00000000-0008-0000-0F00-000023000000}"/>
            </a:ext>
          </a:extLst>
        </xdr:cNvPr>
        <xdr:cNvPicPr>
          <a:picLocks noChangeAspect="1" noChangeArrowheads="1"/>
        </xdr:cNvPicPr>
      </xdr:nvPicPr>
      <xdr:blipFill>
        <a:blip xmlns:r="http://schemas.openxmlformats.org/officeDocument/2006/relationships" r:embed="rId34" cstate="print">
          <a:extLst>
            <a:ext uri="{28A0092B-C50C-407E-A947-70E740481C1C}">
              <a14:useLocalDpi xmlns:a14="http://schemas.microsoft.com/office/drawing/2010/main" val="0"/>
            </a:ext>
          </a:extLst>
        </a:blip>
        <a:srcRect/>
        <a:stretch>
          <a:fillRect/>
        </a:stretch>
      </xdr:blipFill>
      <xdr:spPr bwMode="auto">
        <a:xfrm>
          <a:off x="10439400" y="13982700"/>
          <a:ext cx="371475" cy="4857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476250</xdr:colOff>
      <xdr:row>30</xdr:row>
      <xdr:rowOff>19051</xdr:rowOff>
    </xdr:from>
    <xdr:to>
      <xdr:col>12</xdr:col>
      <xdr:colOff>723900</xdr:colOff>
      <xdr:row>30</xdr:row>
      <xdr:rowOff>519611</xdr:rowOff>
    </xdr:to>
    <xdr:pic>
      <xdr:nvPicPr>
        <xdr:cNvPr id="36" name="Picture 408">
          <a:extLst>
            <a:ext uri="{FF2B5EF4-FFF2-40B4-BE49-F238E27FC236}">
              <a16:creationId xmlns:a16="http://schemas.microsoft.com/office/drawing/2014/main" id="{00000000-0008-0000-0F00-000024000000}"/>
            </a:ext>
          </a:extLst>
        </xdr:cNvPr>
        <xdr:cNvPicPr>
          <a:picLocks noChangeAspect="1" noChangeArrowheads="1"/>
        </xdr:cNvPicPr>
      </xdr:nvPicPr>
      <xdr:blipFill>
        <a:blip xmlns:r="http://schemas.openxmlformats.org/officeDocument/2006/relationships" r:embed="rId35" cstate="print">
          <a:extLst>
            <a:ext uri="{28A0092B-C50C-407E-A947-70E740481C1C}">
              <a14:useLocalDpi xmlns:a14="http://schemas.microsoft.com/office/drawing/2010/main" val="0"/>
            </a:ext>
          </a:extLst>
        </a:blip>
        <a:srcRect/>
        <a:stretch>
          <a:fillRect/>
        </a:stretch>
      </xdr:blipFill>
      <xdr:spPr bwMode="auto">
        <a:xfrm>
          <a:off x="11925300" y="13973176"/>
          <a:ext cx="247650" cy="5005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381001</xdr:colOff>
      <xdr:row>30</xdr:row>
      <xdr:rowOff>19051</xdr:rowOff>
    </xdr:from>
    <xdr:to>
      <xdr:col>13</xdr:col>
      <xdr:colOff>666750</xdr:colOff>
      <xdr:row>30</xdr:row>
      <xdr:rowOff>525623</xdr:rowOff>
    </xdr:to>
    <xdr:pic>
      <xdr:nvPicPr>
        <xdr:cNvPr id="37" name="Picture 399">
          <a:extLst>
            <a:ext uri="{FF2B5EF4-FFF2-40B4-BE49-F238E27FC236}">
              <a16:creationId xmlns:a16="http://schemas.microsoft.com/office/drawing/2014/main" id="{00000000-0008-0000-0F00-000025000000}"/>
            </a:ext>
          </a:extLst>
        </xdr:cNvPr>
        <xdr:cNvPicPr>
          <a:picLocks noChangeAspect="1" noChangeArrowheads="1"/>
        </xdr:cNvPicPr>
      </xdr:nvPicPr>
      <xdr:blipFill>
        <a:blip xmlns:r="http://schemas.openxmlformats.org/officeDocument/2006/relationships" r:embed="rId36" cstate="print">
          <a:extLst>
            <a:ext uri="{28A0092B-C50C-407E-A947-70E740481C1C}">
              <a14:useLocalDpi xmlns:a14="http://schemas.microsoft.com/office/drawing/2010/main" val="0"/>
            </a:ext>
          </a:extLst>
        </a:blip>
        <a:srcRect/>
        <a:stretch>
          <a:fillRect/>
        </a:stretch>
      </xdr:blipFill>
      <xdr:spPr bwMode="auto">
        <a:xfrm>
          <a:off x="13058776" y="13973176"/>
          <a:ext cx="285749" cy="5065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57152</xdr:colOff>
      <xdr:row>39</xdr:row>
      <xdr:rowOff>123825</xdr:rowOff>
    </xdr:from>
    <xdr:to>
      <xdr:col>2</xdr:col>
      <xdr:colOff>413704</xdr:colOff>
      <xdr:row>39</xdr:row>
      <xdr:rowOff>3848100</xdr:rowOff>
    </xdr:to>
    <xdr:pic>
      <xdr:nvPicPr>
        <xdr:cNvPr id="39" name="Imagen 38">
          <a:extLst>
            <a:ext uri="{FF2B5EF4-FFF2-40B4-BE49-F238E27FC236}">
              <a16:creationId xmlns:a16="http://schemas.microsoft.com/office/drawing/2014/main" id="{B59F0351-050D-3DE7-4D9D-0F578A22AD71}"/>
            </a:ext>
          </a:extLst>
        </xdr:cNvPr>
        <xdr:cNvPicPr>
          <a:picLocks noChangeAspect="1"/>
        </xdr:cNvPicPr>
      </xdr:nvPicPr>
      <xdr:blipFill>
        <a:blip xmlns:r="http://schemas.openxmlformats.org/officeDocument/2006/relationships" r:embed="rId37" cstate="print">
          <a:extLst>
            <a:ext uri="{28A0092B-C50C-407E-A947-70E740481C1C}">
              <a14:useLocalDpi xmlns:a14="http://schemas.microsoft.com/office/drawing/2010/main" val="0"/>
            </a:ext>
          </a:extLst>
        </a:blip>
        <a:stretch>
          <a:fillRect/>
        </a:stretch>
      </xdr:blipFill>
      <xdr:spPr>
        <a:xfrm>
          <a:off x="57152" y="17811750"/>
          <a:ext cx="2794952" cy="3724275"/>
        </a:xfrm>
        <a:prstGeom prst="rect">
          <a:avLst/>
        </a:prstGeom>
      </xdr:spPr>
    </xdr:pic>
    <xdr:clientData/>
  </xdr:twoCellAnchor>
  <xdr:twoCellAnchor editAs="oneCell">
    <xdr:from>
      <xdr:col>2</xdr:col>
      <xdr:colOff>441600</xdr:colOff>
      <xdr:row>39</xdr:row>
      <xdr:rowOff>104775</xdr:rowOff>
    </xdr:from>
    <xdr:to>
      <xdr:col>4</xdr:col>
      <xdr:colOff>1581150</xdr:colOff>
      <xdr:row>39</xdr:row>
      <xdr:rowOff>3857029</xdr:rowOff>
    </xdr:to>
    <xdr:pic>
      <xdr:nvPicPr>
        <xdr:cNvPr id="41" name="Imagen 40">
          <a:extLst>
            <a:ext uri="{FF2B5EF4-FFF2-40B4-BE49-F238E27FC236}">
              <a16:creationId xmlns:a16="http://schemas.microsoft.com/office/drawing/2014/main" id="{0B86A5C3-0DB2-AE38-6E27-77BAAA33889A}"/>
            </a:ext>
          </a:extLst>
        </xdr:cNvPr>
        <xdr:cNvPicPr>
          <a:picLocks noChangeAspect="1"/>
        </xdr:cNvPicPr>
      </xdr:nvPicPr>
      <xdr:blipFill>
        <a:blip xmlns:r="http://schemas.openxmlformats.org/officeDocument/2006/relationships" r:embed="rId38" cstate="print">
          <a:extLst>
            <a:ext uri="{28A0092B-C50C-407E-A947-70E740481C1C}">
              <a14:useLocalDpi xmlns:a14="http://schemas.microsoft.com/office/drawing/2010/main" val="0"/>
            </a:ext>
          </a:extLst>
        </a:blip>
        <a:stretch>
          <a:fillRect/>
        </a:stretch>
      </xdr:blipFill>
      <xdr:spPr>
        <a:xfrm>
          <a:off x="2880000" y="17792700"/>
          <a:ext cx="2815950" cy="3752254"/>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xdr:from>
      <xdr:col>1</xdr:col>
      <xdr:colOff>171450</xdr:colOff>
      <xdr:row>9</xdr:row>
      <xdr:rowOff>66675</xdr:rowOff>
    </xdr:from>
    <xdr:to>
      <xdr:col>1</xdr:col>
      <xdr:colOff>523875</xdr:colOff>
      <xdr:row>9</xdr:row>
      <xdr:rowOff>584257</xdr:rowOff>
    </xdr:to>
    <xdr:pic>
      <xdr:nvPicPr>
        <xdr:cNvPr id="2" name="Picture 376">
          <a:extLst>
            <a:ext uri="{FF2B5EF4-FFF2-40B4-BE49-F238E27FC236}">
              <a16:creationId xmlns:a16="http://schemas.microsoft.com/office/drawing/2014/main" id="{00000000-0008-0000-1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525" y="2886075"/>
          <a:ext cx="352425" cy="5175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209550</xdr:colOff>
      <xdr:row>9</xdr:row>
      <xdr:rowOff>38100</xdr:rowOff>
    </xdr:from>
    <xdr:to>
      <xdr:col>2</xdr:col>
      <xdr:colOff>600075</xdr:colOff>
      <xdr:row>9</xdr:row>
      <xdr:rowOff>805203</xdr:rowOff>
    </xdr:to>
    <xdr:pic>
      <xdr:nvPicPr>
        <xdr:cNvPr id="3" name="Picture 377">
          <a:extLst>
            <a:ext uri="{FF2B5EF4-FFF2-40B4-BE49-F238E27FC236}">
              <a16:creationId xmlns:a16="http://schemas.microsoft.com/office/drawing/2014/main" id="{00000000-0008-0000-1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476500" y="2857500"/>
          <a:ext cx="390525" cy="54802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190500</xdr:colOff>
      <xdr:row>9</xdr:row>
      <xdr:rowOff>38101</xdr:rowOff>
    </xdr:from>
    <xdr:to>
      <xdr:col>3</xdr:col>
      <xdr:colOff>533400</xdr:colOff>
      <xdr:row>9</xdr:row>
      <xdr:rowOff>783249</xdr:rowOff>
    </xdr:to>
    <xdr:pic>
      <xdr:nvPicPr>
        <xdr:cNvPr id="4" name="Picture 378">
          <a:extLst>
            <a:ext uri="{FF2B5EF4-FFF2-40B4-BE49-F238E27FC236}">
              <a16:creationId xmlns:a16="http://schemas.microsoft.com/office/drawing/2014/main" id="{00000000-0008-0000-1000-000004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324225" y="2857501"/>
          <a:ext cx="342900" cy="5546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247651</xdr:colOff>
      <xdr:row>9</xdr:row>
      <xdr:rowOff>57150</xdr:rowOff>
    </xdr:from>
    <xdr:to>
      <xdr:col>4</xdr:col>
      <xdr:colOff>590551</xdr:colOff>
      <xdr:row>9</xdr:row>
      <xdr:rowOff>781769</xdr:rowOff>
    </xdr:to>
    <xdr:pic>
      <xdr:nvPicPr>
        <xdr:cNvPr id="5" name="Picture 379">
          <a:extLst>
            <a:ext uri="{FF2B5EF4-FFF2-40B4-BE49-F238E27FC236}">
              <a16:creationId xmlns:a16="http://schemas.microsoft.com/office/drawing/2014/main" id="{00000000-0008-0000-1000-000005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143376" y="2876550"/>
          <a:ext cx="342900" cy="5341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352425</xdr:colOff>
      <xdr:row>9</xdr:row>
      <xdr:rowOff>57150</xdr:rowOff>
    </xdr:from>
    <xdr:to>
      <xdr:col>5</xdr:col>
      <xdr:colOff>695325</xdr:colOff>
      <xdr:row>9</xdr:row>
      <xdr:rowOff>762359</xdr:rowOff>
    </xdr:to>
    <xdr:pic>
      <xdr:nvPicPr>
        <xdr:cNvPr id="6" name="Picture 380">
          <a:extLst>
            <a:ext uri="{FF2B5EF4-FFF2-40B4-BE49-F238E27FC236}">
              <a16:creationId xmlns:a16="http://schemas.microsoft.com/office/drawing/2014/main" id="{00000000-0008-0000-1000-00000600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5010150" y="2876550"/>
          <a:ext cx="342900" cy="5337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657226</xdr:colOff>
      <xdr:row>9</xdr:row>
      <xdr:rowOff>19050</xdr:rowOff>
    </xdr:from>
    <xdr:to>
      <xdr:col>10</xdr:col>
      <xdr:colOff>114300</xdr:colOff>
      <xdr:row>9</xdr:row>
      <xdr:rowOff>584592</xdr:rowOff>
    </xdr:to>
    <xdr:pic>
      <xdr:nvPicPr>
        <xdr:cNvPr id="7" name="Picture 375">
          <a:extLst>
            <a:ext uri="{FF2B5EF4-FFF2-40B4-BE49-F238E27FC236}">
              <a16:creationId xmlns:a16="http://schemas.microsoft.com/office/drawing/2014/main" id="{00000000-0008-0000-1000-000007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8753476" y="2838450"/>
          <a:ext cx="219074" cy="5655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304800</xdr:colOff>
      <xdr:row>9</xdr:row>
      <xdr:rowOff>28576</xdr:rowOff>
    </xdr:from>
    <xdr:to>
      <xdr:col>11</xdr:col>
      <xdr:colOff>523875</xdr:colOff>
      <xdr:row>9</xdr:row>
      <xdr:rowOff>587275</xdr:rowOff>
    </xdr:to>
    <xdr:pic>
      <xdr:nvPicPr>
        <xdr:cNvPr id="8" name="Picture 374">
          <a:extLst>
            <a:ext uri="{FF2B5EF4-FFF2-40B4-BE49-F238E27FC236}">
              <a16:creationId xmlns:a16="http://schemas.microsoft.com/office/drawing/2014/main" id="{00000000-0008-0000-1000-0000080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10401300" y="2847976"/>
          <a:ext cx="219075" cy="5586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152401</xdr:colOff>
      <xdr:row>9</xdr:row>
      <xdr:rowOff>38100</xdr:rowOff>
    </xdr:from>
    <xdr:to>
      <xdr:col>12</xdr:col>
      <xdr:colOff>381001</xdr:colOff>
      <xdr:row>9</xdr:row>
      <xdr:rowOff>575719</xdr:rowOff>
    </xdr:to>
    <xdr:pic>
      <xdr:nvPicPr>
        <xdr:cNvPr id="9" name="Picture 373">
          <a:extLst>
            <a:ext uri="{FF2B5EF4-FFF2-40B4-BE49-F238E27FC236}">
              <a16:creationId xmlns:a16="http://schemas.microsoft.com/office/drawing/2014/main" id="{00000000-0008-0000-1000-000009000000}"/>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11601451" y="2857500"/>
          <a:ext cx="228600" cy="5376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400050</xdr:colOff>
      <xdr:row>15</xdr:row>
      <xdr:rowOff>95250</xdr:rowOff>
    </xdr:from>
    <xdr:to>
      <xdr:col>1</xdr:col>
      <xdr:colOff>714375</xdr:colOff>
      <xdr:row>16</xdr:row>
      <xdr:rowOff>0</xdr:rowOff>
    </xdr:to>
    <xdr:pic>
      <xdr:nvPicPr>
        <xdr:cNvPr id="10" name="Picture 382">
          <a:extLst>
            <a:ext uri="{FF2B5EF4-FFF2-40B4-BE49-F238E27FC236}">
              <a16:creationId xmlns:a16="http://schemas.microsoft.com/office/drawing/2014/main" id="{00000000-0008-0000-1000-00000A0000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1762125" y="6315075"/>
          <a:ext cx="314325" cy="5619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257175</xdr:colOff>
      <xdr:row>15</xdr:row>
      <xdr:rowOff>123826</xdr:rowOff>
    </xdr:from>
    <xdr:to>
      <xdr:col>4</xdr:col>
      <xdr:colOff>624709</xdr:colOff>
      <xdr:row>16</xdr:row>
      <xdr:rowOff>0</xdr:rowOff>
    </xdr:to>
    <xdr:pic>
      <xdr:nvPicPr>
        <xdr:cNvPr id="11" name="Picture 384">
          <a:extLst>
            <a:ext uri="{FF2B5EF4-FFF2-40B4-BE49-F238E27FC236}">
              <a16:creationId xmlns:a16="http://schemas.microsoft.com/office/drawing/2014/main" id="{00000000-0008-0000-1000-00000B00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4152900" y="6343651"/>
          <a:ext cx="367534"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400050</xdr:colOff>
      <xdr:row>15</xdr:row>
      <xdr:rowOff>104775</xdr:rowOff>
    </xdr:from>
    <xdr:to>
      <xdr:col>5</xdr:col>
      <xdr:colOff>790575</xdr:colOff>
      <xdr:row>16</xdr:row>
      <xdr:rowOff>0</xdr:rowOff>
    </xdr:to>
    <xdr:pic>
      <xdr:nvPicPr>
        <xdr:cNvPr id="12" name="Picture 381">
          <a:extLst>
            <a:ext uri="{FF2B5EF4-FFF2-40B4-BE49-F238E27FC236}">
              <a16:creationId xmlns:a16="http://schemas.microsoft.com/office/drawing/2014/main" id="{00000000-0008-0000-1000-00000C000000}"/>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5057775" y="6324600"/>
          <a:ext cx="390525"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485775</xdr:colOff>
      <xdr:row>15</xdr:row>
      <xdr:rowOff>57151</xdr:rowOff>
    </xdr:from>
    <xdr:to>
      <xdr:col>3</xdr:col>
      <xdr:colOff>200025</xdr:colOff>
      <xdr:row>16</xdr:row>
      <xdr:rowOff>160</xdr:rowOff>
    </xdr:to>
    <xdr:pic>
      <xdr:nvPicPr>
        <xdr:cNvPr id="13" name="Imagen 12">
          <a:extLst>
            <a:ext uri="{FF2B5EF4-FFF2-40B4-BE49-F238E27FC236}">
              <a16:creationId xmlns:a16="http://schemas.microsoft.com/office/drawing/2014/main" id="{00000000-0008-0000-1000-00000D000000}"/>
            </a:ext>
          </a:extLst>
        </xdr:cNvPr>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2752725" y="6276976"/>
          <a:ext cx="581025" cy="5949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152401</xdr:colOff>
      <xdr:row>15</xdr:row>
      <xdr:rowOff>38100</xdr:rowOff>
    </xdr:from>
    <xdr:to>
      <xdr:col>9</xdr:col>
      <xdr:colOff>533401</xdr:colOff>
      <xdr:row>15</xdr:row>
      <xdr:rowOff>606005</xdr:rowOff>
    </xdr:to>
    <xdr:pic>
      <xdr:nvPicPr>
        <xdr:cNvPr id="14" name="Picture 386">
          <a:extLst>
            <a:ext uri="{FF2B5EF4-FFF2-40B4-BE49-F238E27FC236}">
              <a16:creationId xmlns:a16="http://schemas.microsoft.com/office/drawing/2014/main" id="{00000000-0008-0000-1000-00000E0000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8248651" y="6257925"/>
          <a:ext cx="381000" cy="5679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409575</xdr:colOff>
      <xdr:row>15</xdr:row>
      <xdr:rowOff>38099</xdr:rowOff>
    </xdr:from>
    <xdr:to>
      <xdr:col>10</xdr:col>
      <xdr:colOff>742950</xdr:colOff>
      <xdr:row>15</xdr:row>
      <xdr:rowOff>593724</xdr:rowOff>
    </xdr:to>
    <xdr:pic>
      <xdr:nvPicPr>
        <xdr:cNvPr id="15" name="Picture 387">
          <a:extLst>
            <a:ext uri="{FF2B5EF4-FFF2-40B4-BE49-F238E27FC236}">
              <a16:creationId xmlns:a16="http://schemas.microsoft.com/office/drawing/2014/main" id="{00000000-0008-0000-1000-00000F000000}"/>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9267825" y="6257924"/>
          <a:ext cx="333375" cy="555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228601</xdr:colOff>
      <xdr:row>15</xdr:row>
      <xdr:rowOff>66675</xdr:rowOff>
    </xdr:from>
    <xdr:to>
      <xdr:col>13</xdr:col>
      <xdr:colOff>678874</xdr:colOff>
      <xdr:row>15</xdr:row>
      <xdr:rowOff>600076</xdr:rowOff>
    </xdr:to>
    <xdr:pic>
      <xdr:nvPicPr>
        <xdr:cNvPr id="16" name="Picture 385">
          <a:extLst>
            <a:ext uri="{FF2B5EF4-FFF2-40B4-BE49-F238E27FC236}">
              <a16:creationId xmlns:a16="http://schemas.microsoft.com/office/drawing/2014/main" id="{00000000-0008-0000-1000-000010000000}"/>
            </a:ext>
          </a:extLst>
        </xdr:cNvPr>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12906376" y="6286500"/>
          <a:ext cx="450273" cy="5334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514350</xdr:colOff>
      <xdr:row>15</xdr:row>
      <xdr:rowOff>38100</xdr:rowOff>
    </xdr:from>
    <xdr:to>
      <xdr:col>11</xdr:col>
      <xdr:colOff>923925</xdr:colOff>
      <xdr:row>15</xdr:row>
      <xdr:rowOff>623207</xdr:rowOff>
    </xdr:to>
    <xdr:pic>
      <xdr:nvPicPr>
        <xdr:cNvPr id="17" name="Imagen 16">
          <a:extLst>
            <a:ext uri="{FF2B5EF4-FFF2-40B4-BE49-F238E27FC236}">
              <a16:creationId xmlns:a16="http://schemas.microsoft.com/office/drawing/2014/main" id="{00000000-0008-0000-1000-000011000000}"/>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0610850" y="6257925"/>
          <a:ext cx="409575" cy="58510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361951</xdr:colOff>
      <xdr:row>15</xdr:row>
      <xdr:rowOff>47626</xdr:rowOff>
    </xdr:from>
    <xdr:to>
      <xdr:col>12</xdr:col>
      <xdr:colOff>895351</xdr:colOff>
      <xdr:row>16</xdr:row>
      <xdr:rowOff>3562</xdr:rowOff>
    </xdr:to>
    <xdr:pic>
      <xdr:nvPicPr>
        <xdr:cNvPr id="18" name="Imagen 17">
          <a:extLst>
            <a:ext uri="{FF2B5EF4-FFF2-40B4-BE49-F238E27FC236}">
              <a16:creationId xmlns:a16="http://schemas.microsoft.com/office/drawing/2014/main" id="{00000000-0008-0000-1000-000012000000}"/>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11811001" y="6267451"/>
          <a:ext cx="533400" cy="6131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333375</xdr:colOff>
      <xdr:row>22</xdr:row>
      <xdr:rowOff>95250</xdr:rowOff>
    </xdr:from>
    <xdr:to>
      <xdr:col>1</xdr:col>
      <xdr:colOff>696996</xdr:colOff>
      <xdr:row>22</xdr:row>
      <xdr:rowOff>400050</xdr:rowOff>
    </xdr:to>
    <xdr:pic>
      <xdr:nvPicPr>
        <xdr:cNvPr id="19" name="Picture 391">
          <a:extLst>
            <a:ext uri="{FF2B5EF4-FFF2-40B4-BE49-F238E27FC236}">
              <a16:creationId xmlns:a16="http://schemas.microsoft.com/office/drawing/2014/main" id="{00000000-0008-0000-1000-000013000000}"/>
            </a:ext>
          </a:extLst>
        </xdr:cNvPr>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1695450" y="10372725"/>
          <a:ext cx="363621"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352426</xdr:colOff>
      <xdr:row>22</xdr:row>
      <xdr:rowOff>47626</xdr:rowOff>
    </xdr:from>
    <xdr:to>
      <xdr:col>2</xdr:col>
      <xdr:colOff>686222</xdr:colOff>
      <xdr:row>22</xdr:row>
      <xdr:rowOff>447676</xdr:rowOff>
    </xdr:to>
    <xdr:pic>
      <xdr:nvPicPr>
        <xdr:cNvPr id="20" name="Picture 392">
          <a:extLst>
            <a:ext uri="{FF2B5EF4-FFF2-40B4-BE49-F238E27FC236}">
              <a16:creationId xmlns:a16="http://schemas.microsoft.com/office/drawing/2014/main" id="{00000000-0008-0000-1000-000014000000}"/>
            </a:ext>
          </a:extLst>
        </xdr:cNvPr>
        <xdr:cNvPicPr>
          <a:picLocks noChangeAspect="1"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2619376" y="10325101"/>
          <a:ext cx="333796" cy="400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266700</xdr:colOff>
      <xdr:row>22</xdr:row>
      <xdr:rowOff>95250</xdr:rowOff>
    </xdr:from>
    <xdr:to>
      <xdr:col>3</xdr:col>
      <xdr:colOff>609600</xdr:colOff>
      <xdr:row>23</xdr:row>
      <xdr:rowOff>3810</xdr:rowOff>
    </xdr:to>
    <xdr:pic>
      <xdr:nvPicPr>
        <xdr:cNvPr id="21" name="Picture 393">
          <a:extLst>
            <a:ext uri="{FF2B5EF4-FFF2-40B4-BE49-F238E27FC236}">
              <a16:creationId xmlns:a16="http://schemas.microsoft.com/office/drawing/2014/main" id="{00000000-0008-0000-1000-000015000000}"/>
            </a:ext>
          </a:extLst>
        </xdr:cNvPr>
        <xdr:cNvPicPr>
          <a:picLocks noChangeAspect="1"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3400425" y="10372725"/>
          <a:ext cx="342900" cy="384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209551</xdr:colOff>
      <xdr:row>22</xdr:row>
      <xdr:rowOff>95250</xdr:rowOff>
    </xdr:from>
    <xdr:to>
      <xdr:col>4</xdr:col>
      <xdr:colOff>438150</xdr:colOff>
      <xdr:row>22</xdr:row>
      <xdr:rowOff>416195</xdr:rowOff>
    </xdr:to>
    <xdr:pic>
      <xdr:nvPicPr>
        <xdr:cNvPr id="22" name="Picture 394">
          <a:extLst>
            <a:ext uri="{FF2B5EF4-FFF2-40B4-BE49-F238E27FC236}">
              <a16:creationId xmlns:a16="http://schemas.microsoft.com/office/drawing/2014/main" id="{00000000-0008-0000-1000-000016000000}"/>
            </a:ext>
          </a:extLst>
        </xdr:cNvPr>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4105276" y="10372725"/>
          <a:ext cx="228599" cy="3209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361951</xdr:colOff>
      <xdr:row>22</xdr:row>
      <xdr:rowOff>85726</xdr:rowOff>
    </xdr:from>
    <xdr:to>
      <xdr:col>5</xdr:col>
      <xdr:colOff>685801</xdr:colOff>
      <xdr:row>22</xdr:row>
      <xdr:rowOff>790576</xdr:rowOff>
    </xdr:to>
    <xdr:pic>
      <xdr:nvPicPr>
        <xdr:cNvPr id="23" name="Picture 395">
          <a:extLst>
            <a:ext uri="{FF2B5EF4-FFF2-40B4-BE49-F238E27FC236}">
              <a16:creationId xmlns:a16="http://schemas.microsoft.com/office/drawing/2014/main" id="{00000000-0008-0000-1000-000017000000}"/>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5019676" y="10363201"/>
          <a:ext cx="323850" cy="390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209550</xdr:colOff>
      <xdr:row>22</xdr:row>
      <xdr:rowOff>57150</xdr:rowOff>
    </xdr:from>
    <xdr:to>
      <xdr:col>6</xdr:col>
      <xdr:colOff>485775</xdr:colOff>
      <xdr:row>22</xdr:row>
      <xdr:rowOff>455543</xdr:rowOff>
    </xdr:to>
    <xdr:pic>
      <xdr:nvPicPr>
        <xdr:cNvPr id="24" name="Picture 390">
          <a:extLst>
            <a:ext uri="{FF2B5EF4-FFF2-40B4-BE49-F238E27FC236}">
              <a16:creationId xmlns:a16="http://schemas.microsoft.com/office/drawing/2014/main" id="{00000000-0008-0000-1000-000018000000}"/>
            </a:ext>
          </a:extLst>
        </xdr:cNvPr>
        <xdr:cNvPicPr>
          <a:picLocks noChangeAspect="1" noChangeArrowheads="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5819775" y="10334625"/>
          <a:ext cx="276225" cy="3983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38100</xdr:colOff>
      <xdr:row>22</xdr:row>
      <xdr:rowOff>76200</xdr:rowOff>
    </xdr:from>
    <xdr:to>
      <xdr:col>10</xdr:col>
      <xdr:colOff>238125</xdr:colOff>
      <xdr:row>22</xdr:row>
      <xdr:rowOff>456893</xdr:rowOff>
    </xdr:to>
    <xdr:pic>
      <xdr:nvPicPr>
        <xdr:cNvPr id="25" name="Picture 397">
          <a:extLst>
            <a:ext uri="{FF2B5EF4-FFF2-40B4-BE49-F238E27FC236}">
              <a16:creationId xmlns:a16="http://schemas.microsoft.com/office/drawing/2014/main" id="{00000000-0008-0000-1000-000019000000}"/>
            </a:ext>
          </a:extLst>
        </xdr:cNvPr>
        <xdr:cNvPicPr>
          <a:picLocks noChangeAspect="1" noChangeArrowheads="1"/>
        </xdr:cNvPicPr>
      </xdr:nvPicPr>
      <xdr:blipFill>
        <a:blip xmlns:r="http://schemas.openxmlformats.org/officeDocument/2006/relationships" r:embed="rId24" cstate="print">
          <a:extLst>
            <a:ext uri="{28A0092B-C50C-407E-A947-70E740481C1C}">
              <a14:useLocalDpi xmlns:a14="http://schemas.microsoft.com/office/drawing/2010/main" val="0"/>
            </a:ext>
          </a:extLst>
        </a:blip>
        <a:srcRect/>
        <a:stretch>
          <a:fillRect/>
        </a:stretch>
      </xdr:blipFill>
      <xdr:spPr bwMode="auto">
        <a:xfrm>
          <a:off x="8896350" y="10353675"/>
          <a:ext cx="200025" cy="3806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438150</xdr:colOff>
      <xdr:row>22</xdr:row>
      <xdr:rowOff>38100</xdr:rowOff>
    </xdr:from>
    <xdr:to>
      <xdr:col>11</xdr:col>
      <xdr:colOff>942975</xdr:colOff>
      <xdr:row>22</xdr:row>
      <xdr:rowOff>453025</xdr:rowOff>
    </xdr:to>
    <xdr:pic>
      <xdr:nvPicPr>
        <xdr:cNvPr id="26" name="Picture 398">
          <a:extLst>
            <a:ext uri="{FF2B5EF4-FFF2-40B4-BE49-F238E27FC236}">
              <a16:creationId xmlns:a16="http://schemas.microsoft.com/office/drawing/2014/main" id="{00000000-0008-0000-1000-00001A000000}"/>
            </a:ext>
          </a:extLst>
        </xdr:cNvPr>
        <xdr:cNvPicPr>
          <a:picLocks noChangeAspect="1" noChangeArrowheads="1"/>
        </xdr:cNvPicPr>
      </xdr:nvPicPr>
      <xdr:blipFill>
        <a:blip xmlns:r="http://schemas.openxmlformats.org/officeDocument/2006/relationships" r:embed="rId25" cstate="print">
          <a:extLst>
            <a:ext uri="{28A0092B-C50C-407E-A947-70E740481C1C}">
              <a14:useLocalDpi xmlns:a14="http://schemas.microsoft.com/office/drawing/2010/main" val="0"/>
            </a:ext>
          </a:extLst>
        </a:blip>
        <a:srcRect/>
        <a:stretch>
          <a:fillRect/>
        </a:stretch>
      </xdr:blipFill>
      <xdr:spPr bwMode="auto">
        <a:xfrm>
          <a:off x="10534650" y="10315575"/>
          <a:ext cx="504825" cy="414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504825</xdr:colOff>
      <xdr:row>22</xdr:row>
      <xdr:rowOff>38100</xdr:rowOff>
    </xdr:from>
    <xdr:to>
      <xdr:col>12</xdr:col>
      <xdr:colOff>733425</xdr:colOff>
      <xdr:row>22</xdr:row>
      <xdr:rowOff>448235</xdr:rowOff>
    </xdr:to>
    <xdr:pic>
      <xdr:nvPicPr>
        <xdr:cNvPr id="27" name="Picture 396">
          <a:extLst>
            <a:ext uri="{FF2B5EF4-FFF2-40B4-BE49-F238E27FC236}">
              <a16:creationId xmlns:a16="http://schemas.microsoft.com/office/drawing/2014/main" id="{00000000-0008-0000-1000-00001B000000}"/>
            </a:ext>
          </a:extLst>
        </xdr:cNvPr>
        <xdr:cNvPicPr>
          <a:picLocks noChangeAspect="1" noChangeArrowheads="1"/>
        </xdr:cNvPicPr>
      </xdr:nvPicPr>
      <xdr:blipFill>
        <a:blip xmlns:r="http://schemas.openxmlformats.org/officeDocument/2006/relationships" r:embed="rId26" cstate="print">
          <a:extLst>
            <a:ext uri="{28A0092B-C50C-407E-A947-70E740481C1C}">
              <a14:useLocalDpi xmlns:a14="http://schemas.microsoft.com/office/drawing/2010/main" val="0"/>
            </a:ext>
          </a:extLst>
        </a:blip>
        <a:srcRect/>
        <a:stretch>
          <a:fillRect/>
        </a:stretch>
      </xdr:blipFill>
      <xdr:spPr bwMode="auto">
        <a:xfrm>
          <a:off x="11953875" y="10315575"/>
          <a:ext cx="228600" cy="4101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428625</xdr:colOff>
      <xdr:row>30</xdr:row>
      <xdr:rowOff>76200</xdr:rowOff>
    </xdr:from>
    <xdr:to>
      <xdr:col>1</xdr:col>
      <xdr:colOff>685800</xdr:colOff>
      <xdr:row>31</xdr:row>
      <xdr:rowOff>24179</xdr:rowOff>
    </xdr:to>
    <xdr:pic>
      <xdr:nvPicPr>
        <xdr:cNvPr id="28" name="Picture 400">
          <a:extLst>
            <a:ext uri="{FF2B5EF4-FFF2-40B4-BE49-F238E27FC236}">
              <a16:creationId xmlns:a16="http://schemas.microsoft.com/office/drawing/2014/main" id="{00000000-0008-0000-1000-00001C000000}"/>
            </a:ext>
          </a:extLst>
        </xdr:cNvPr>
        <xdr:cNvPicPr>
          <a:picLocks noChangeAspect="1" noChangeArrowheads="1"/>
        </xdr:cNvPicPr>
      </xdr:nvPicPr>
      <xdr:blipFill>
        <a:blip xmlns:r="http://schemas.openxmlformats.org/officeDocument/2006/relationships" r:embed="rId27" cstate="print">
          <a:extLst>
            <a:ext uri="{28A0092B-C50C-407E-A947-70E740481C1C}">
              <a14:useLocalDpi xmlns:a14="http://schemas.microsoft.com/office/drawing/2010/main" val="0"/>
            </a:ext>
          </a:extLst>
        </a:blip>
        <a:srcRect/>
        <a:stretch>
          <a:fillRect/>
        </a:stretch>
      </xdr:blipFill>
      <xdr:spPr bwMode="auto">
        <a:xfrm>
          <a:off x="1790700" y="14030325"/>
          <a:ext cx="257175" cy="4909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219075</xdr:colOff>
      <xdr:row>30</xdr:row>
      <xdr:rowOff>38100</xdr:rowOff>
    </xdr:from>
    <xdr:to>
      <xdr:col>2</xdr:col>
      <xdr:colOff>514350</xdr:colOff>
      <xdr:row>30</xdr:row>
      <xdr:rowOff>536041</xdr:rowOff>
    </xdr:to>
    <xdr:pic>
      <xdr:nvPicPr>
        <xdr:cNvPr id="29" name="Picture 401">
          <a:extLst>
            <a:ext uri="{FF2B5EF4-FFF2-40B4-BE49-F238E27FC236}">
              <a16:creationId xmlns:a16="http://schemas.microsoft.com/office/drawing/2014/main" id="{00000000-0008-0000-1000-00001D000000}"/>
            </a:ext>
          </a:extLst>
        </xdr:cNvPr>
        <xdr:cNvPicPr>
          <a:picLocks noChangeAspect="1" noChangeArrowheads="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2486025" y="13992225"/>
          <a:ext cx="295275" cy="4979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647700</xdr:colOff>
      <xdr:row>30</xdr:row>
      <xdr:rowOff>9525</xdr:rowOff>
    </xdr:from>
    <xdr:to>
      <xdr:col>4</xdr:col>
      <xdr:colOff>104775</xdr:colOff>
      <xdr:row>30</xdr:row>
      <xdr:rowOff>513862</xdr:rowOff>
    </xdr:to>
    <xdr:pic>
      <xdr:nvPicPr>
        <xdr:cNvPr id="30" name="Picture 402">
          <a:extLst>
            <a:ext uri="{FF2B5EF4-FFF2-40B4-BE49-F238E27FC236}">
              <a16:creationId xmlns:a16="http://schemas.microsoft.com/office/drawing/2014/main" id="{00000000-0008-0000-1000-00001E000000}"/>
            </a:ext>
          </a:extLst>
        </xdr:cNvPr>
        <xdr:cNvPicPr>
          <a:picLocks noChangeAspect="1" noChangeArrowheads="1"/>
        </xdr:cNvPicPr>
      </xdr:nvPicPr>
      <xdr:blipFill>
        <a:blip xmlns:r="http://schemas.openxmlformats.org/officeDocument/2006/relationships" r:embed="rId29" cstate="print">
          <a:extLst>
            <a:ext uri="{28A0092B-C50C-407E-A947-70E740481C1C}">
              <a14:useLocalDpi xmlns:a14="http://schemas.microsoft.com/office/drawing/2010/main" val="0"/>
            </a:ext>
          </a:extLst>
        </a:blip>
        <a:srcRect/>
        <a:stretch>
          <a:fillRect/>
        </a:stretch>
      </xdr:blipFill>
      <xdr:spPr bwMode="auto">
        <a:xfrm>
          <a:off x="3781425" y="13963650"/>
          <a:ext cx="219075" cy="50433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314325</xdr:colOff>
      <xdr:row>30</xdr:row>
      <xdr:rowOff>66675</xdr:rowOff>
    </xdr:from>
    <xdr:to>
      <xdr:col>5</xdr:col>
      <xdr:colOff>552450</xdr:colOff>
      <xdr:row>30</xdr:row>
      <xdr:rowOff>530053</xdr:rowOff>
    </xdr:to>
    <xdr:pic>
      <xdr:nvPicPr>
        <xdr:cNvPr id="31" name="Picture 403">
          <a:extLst>
            <a:ext uri="{FF2B5EF4-FFF2-40B4-BE49-F238E27FC236}">
              <a16:creationId xmlns:a16="http://schemas.microsoft.com/office/drawing/2014/main" id="{00000000-0008-0000-1000-00001F000000}"/>
            </a:ext>
          </a:extLst>
        </xdr:cNvPr>
        <xdr:cNvPicPr>
          <a:picLocks noChangeAspect="1" noChangeArrowheads="1"/>
        </xdr:cNvPicPr>
      </xdr:nvPicPr>
      <xdr:blipFill>
        <a:blip xmlns:r="http://schemas.openxmlformats.org/officeDocument/2006/relationships" r:embed="rId30" cstate="print">
          <a:extLst>
            <a:ext uri="{28A0092B-C50C-407E-A947-70E740481C1C}">
              <a14:useLocalDpi xmlns:a14="http://schemas.microsoft.com/office/drawing/2010/main" val="0"/>
            </a:ext>
          </a:extLst>
        </a:blip>
        <a:srcRect/>
        <a:stretch>
          <a:fillRect/>
        </a:stretch>
      </xdr:blipFill>
      <xdr:spPr bwMode="auto">
        <a:xfrm>
          <a:off x="4972050" y="14020800"/>
          <a:ext cx="238125" cy="4633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238126</xdr:colOff>
      <xdr:row>30</xdr:row>
      <xdr:rowOff>38101</xdr:rowOff>
    </xdr:from>
    <xdr:to>
      <xdr:col>6</xdr:col>
      <xdr:colOff>561976</xdr:colOff>
      <xdr:row>30</xdr:row>
      <xdr:rowOff>533012</xdr:rowOff>
    </xdr:to>
    <xdr:pic>
      <xdr:nvPicPr>
        <xdr:cNvPr id="32" name="Picture 404">
          <a:extLst>
            <a:ext uri="{FF2B5EF4-FFF2-40B4-BE49-F238E27FC236}">
              <a16:creationId xmlns:a16="http://schemas.microsoft.com/office/drawing/2014/main" id="{00000000-0008-0000-1000-000020000000}"/>
            </a:ext>
          </a:extLst>
        </xdr:cNvPr>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5848351" y="13992226"/>
          <a:ext cx="323850" cy="4949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219076</xdr:colOff>
      <xdr:row>30</xdr:row>
      <xdr:rowOff>9527</xdr:rowOff>
    </xdr:from>
    <xdr:to>
      <xdr:col>9</xdr:col>
      <xdr:colOff>533400</xdr:colOff>
      <xdr:row>30</xdr:row>
      <xdr:rowOff>501156</xdr:rowOff>
    </xdr:to>
    <xdr:pic>
      <xdr:nvPicPr>
        <xdr:cNvPr id="33" name="Picture 405">
          <a:extLst>
            <a:ext uri="{FF2B5EF4-FFF2-40B4-BE49-F238E27FC236}">
              <a16:creationId xmlns:a16="http://schemas.microsoft.com/office/drawing/2014/main" id="{00000000-0008-0000-1000-000021000000}"/>
            </a:ext>
          </a:extLst>
        </xdr:cNvPr>
        <xdr:cNvPicPr>
          <a:picLocks noChangeAspect="1" noChangeArrowheads="1"/>
        </xdr:cNvPicPr>
      </xdr:nvPicPr>
      <xdr:blipFill>
        <a:blip xmlns:r="http://schemas.openxmlformats.org/officeDocument/2006/relationships" r:embed="rId32" cstate="print">
          <a:extLst>
            <a:ext uri="{28A0092B-C50C-407E-A947-70E740481C1C}">
              <a14:useLocalDpi xmlns:a14="http://schemas.microsoft.com/office/drawing/2010/main" val="0"/>
            </a:ext>
          </a:extLst>
        </a:blip>
        <a:srcRect/>
        <a:stretch>
          <a:fillRect/>
        </a:stretch>
      </xdr:blipFill>
      <xdr:spPr bwMode="auto">
        <a:xfrm>
          <a:off x="8315326" y="13963652"/>
          <a:ext cx="314324" cy="4916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295275</xdr:colOff>
      <xdr:row>30</xdr:row>
      <xdr:rowOff>57151</xdr:rowOff>
    </xdr:from>
    <xdr:to>
      <xdr:col>10</xdr:col>
      <xdr:colOff>695325</xdr:colOff>
      <xdr:row>31</xdr:row>
      <xdr:rowOff>1725</xdr:rowOff>
    </xdr:to>
    <xdr:pic>
      <xdr:nvPicPr>
        <xdr:cNvPr id="34" name="Picture 406">
          <a:extLst>
            <a:ext uri="{FF2B5EF4-FFF2-40B4-BE49-F238E27FC236}">
              <a16:creationId xmlns:a16="http://schemas.microsoft.com/office/drawing/2014/main" id="{00000000-0008-0000-1000-000022000000}"/>
            </a:ext>
          </a:extLst>
        </xdr:cNvPr>
        <xdr:cNvPicPr>
          <a:picLocks noChangeAspect="1" noChangeArrowheads="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a:off x="9153525" y="14011276"/>
          <a:ext cx="400050" cy="4874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342900</xdr:colOff>
      <xdr:row>30</xdr:row>
      <xdr:rowOff>28575</xdr:rowOff>
    </xdr:from>
    <xdr:to>
      <xdr:col>11</xdr:col>
      <xdr:colOff>714375</xdr:colOff>
      <xdr:row>30</xdr:row>
      <xdr:rowOff>514308</xdr:rowOff>
    </xdr:to>
    <xdr:pic>
      <xdr:nvPicPr>
        <xdr:cNvPr id="35" name="Picture 407">
          <a:extLst>
            <a:ext uri="{FF2B5EF4-FFF2-40B4-BE49-F238E27FC236}">
              <a16:creationId xmlns:a16="http://schemas.microsoft.com/office/drawing/2014/main" id="{00000000-0008-0000-1000-000023000000}"/>
            </a:ext>
          </a:extLst>
        </xdr:cNvPr>
        <xdr:cNvPicPr>
          <a:picLocks noChangeAspect="1" noChangeArrowheads="1"/>
        </xdr:cNvPicPr>
      </xdr:nvPicPr>
      <xdr:blipFill>
        <a:blip xmlns:r="http://schemas.openxmlformats.org/officeDocument/2006/relationships" r:embed="rId34" cstate="print">
          <a:extLst>
            <a:ext uri="{28A0092B-C50C-407E-A947-70E740481C1C}">
              <a14:useLocalDpi xmlns:a14="http://schemas.microsoft.com/office/drawing/2010/main" val="0"/>
            </a:ext>
          </a:extLst>
        </a:blip>
        <a:srcRect/>
        <a:stretch>
          <a:fillRect/>
        </a:stretch>
      </xdr:blipFill>
      <xdr:spPr bwMode="auto">
        <a:xfrm>
          <a:off x="10439400" y="13982700"/>
          <a:ext cx="371475" cy="4857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476250</xdr:colOff>
      <xdr:row>30</xdr:row>
      <xdr:rowOff>19051</xdr:rowOff>
    </xdr:from>
    <xdr:to>
      <xdr:col>12</xdr:col>
      <xdr:colOff>723900</xdr:colOff>
      <xdr:row>30</xdr:row>
      <xdr:rowOff>519611</xdr:rowOff>
    </xdr:to>
    <xdr:pic>
      <xdr:nvPicPr>
        <xdr:cNvPr id="36" name="Picture 408">
          <a:extLst>
            <a:ext uri="{FF2B5EF4-FFF2-40B4-BE49-F238E27FC236}">
              <a16:creationId xmlns:a16="http://schemas.microsoft.com/office/drawing/2014/main" id="{00000000-0008-0000-1000-000024000000}"/>
            </a:ext>
          </a:extLst>
        </xdr:cNvPr>
        <xdr:cNvPicPr>
          <a:picLocks noChangeAspect="1" noChangeArrowheads="1"/>
        </xdr:cNvPicPr>
      </xdr:nvPicPr>
      <xdr:blipFill>
        <a:blip xmlns:r="http://schemas.openxmlformats.org/officeDocument/2006/relationships" r:embed="rId35" cstate="print">
          <a:extLst>
            <a:ext uri="{28A0092B-C50C-407E-A947-70E740481C1C}">
              <a14:useLocalDpi xmlns:a14="http://schemas.microsoft.com/office/drawing/2010/main" val="0"/>
            </a:ext>
          </a:extLst>
        </a:blip>
        <a:srcRect/>
        <a:stretch>
          <a:fillRect/>
        </a:stretch>
      </xdr:blipFill>
      <xdr:spPr bwMode="auto">
        <a:xfrm>
          <a:off x="11925300" y="13973176"/>
          <a:ext cx="247650" cy="5005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381001</xdr:colOff>
      <xdr:row>30</xdr:row>
      <xdr:rowOff>19051</xdr:rowOff>
    </xdr:from>
    <xdr:to>
      <xdr:col>13</xdr:col>
      <xdr:colOff>666750</xdr:colOff>
      <xdr:row>30</xdr:row>
      <xdr:rowOff>525623</xdr:rowOff>
    </xdr:to>
    <xdr:pic>
      <xdr:nvPicPr>
        <xdr:cNvPr id="37" name="Picture 399">
          <a:extLst>
            <a:ext uri="{FF2B5EF4-FFF2-40B4-BE49-F238E27FC236}">
              <a16:creationId xmlns:a16="http://schemas.microsoft.com/office/drawing/2014/main" id="{00000000-0008-0000-1000-000025000000}"/>
            </a:ext>
          </a:extLst>
        </xdr:cNvPr>
        <xdr:cNvPicPr>
          <a:picLocks noChangeAspect="1" noChangeArrowheads="1"/>
        </xdr:cNvPicPr>
      </xdr:nvPicPr>
      <xdr:blipFill>
        <a:blip xmlns:r="http://schemas.openxmlformats.org/officeDocument/2006/relationships" r:embed="rId36" cstate="print">
          <a:extLst>
            <a:ext uri="{28A0092B-C50C-407E-A947-70E740481C1C}">
              <a14:useLocalDpi xmlns:a14="http://schemas.microsoft.com/office/drawing/2010/main" val="0"/>
            </a:ext>
          </a:extLst>
        </a:blip>
        <a:srcRect/>
        <a:stretch>
          <a:fillRect/>
        </a:stretch>
      </xdr:blipFill>
      <xdr:spPr bwMode="auto">
        <a:xfrm>
          <a:off x="13058776" y="13973176"/>
          <a:ext cx="285749" cy="5065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39</xdr:row>
      <xdr:rowOff>46314</xdr:rowOff>
    </xdr:from>
    <xdr:to>
      <xdr:col>1</xdr:col>
      <xdr:colOff>838200</xdr:colOff>
      <xdr:row>39</xdr:row>
      <xdr:rowOff>3028949</xdr:rowOff>
    </xdr:to>
    <xdr:pic>
      <xdr:nvPicPr>
        <xdr:cNvPr id="39" name="Imagen 38">
          <a:extLst>
            <a:ext uri="{FF2B5EF4-FFF2-40B4-BE49-F238E27FC236}">
              <a16:creationId xmlns:a16="http://schemas.microsoft.com/office/drawing/2014/main" id="{97E05100-A690-C67A-D241-05BCE96B55AE}"/>
            </a:ext>
          </a:extLst>
        </xdr:cNvPr>
        <xdr:cNvPicPr>
          <a:picLocks noChangeAspect="1"/>
        </xdr:cNvPicPr>
      </xdr:nvPicPr>
      <xdr:blipFill>
        <a:blip xmlns:r="http://schemas.openxmlformats.org/officeDocument/2006/relationships" r:embed="rId37" cstate="print">
          <a:extLst>
            <a:ext uri="{28A0092B-C50C-407E-A947-70E740481C1C}">
              <a14:useLocalDpi xmlns:a14="http://schemas.microsoft.com/office/drawing/2010/main" val="0"/>
            </a:ext>
          </a:extLst>
        </a:blip>
        <a:stretch>
          <a:fillRect/>
        </a:stretch>
      </xdr:blipFill>
      <xdr:spPr>
        <a:xfrm>
          <a:off x="0" y="17734239"/>
          <a:ext cx="2238375" cy="2982635"/>
        </a:xfrm>
        <a:prstGeom prst="rect">
          <a:avLst/>
        </a:prstGeom>
      </xdr:spPr>
    </xdr:pic>
    <xdr:clientData/>
  </xdr:twoCellAnchor>
  <xdr:twoCellAnchor editAs="oneCell">
    <xdr:from>
      <xdr:col>2</xdr:col>
      <xdr:colOff>38100</xdr:colOff>
      <xdr:row>39</xdr:row>
      <xdr:rowOff>37026</xdr:rowOff>
    </xdr:from>
    <xdr:to>
      <xdr:col>4</xdr:col>
      <xdr:colOff>642786</xdr:colOff>
      <xdr:row>39</xdr:row>
      <xdr:rowOff>3076574</xdr:rowOff>
    </xdr:to>
    <xdr:pic>
      <xdr:nvPicPr>
        <xdr:cNvPr id="41" name="Imagen 40">
          <a:extLst>
            <a:ext uri="{FF2B5EF4-FFF2-40B4-BE49-F238E27FC236}">
              <a16:creationId xmlns:a16="http://schemas.microsoft.com/office/drawing/2014/main" id="{1EE0275C-503D-0550-1A96-029DB0BEF12D}"/>
            </a:ext>
          </a:extLst>
        </xdr:cNvPr>
        <xdr:cNvPicPr>
          <a:picLocks noChangeAspect="1"/>
        </xdr:cNvPicPr>
      </xdr:nvPicPr>
      <xdr:blipFill>
        <a:blip xmlns:r="http://schemas.openxmlformats.org/officeDocument/2006/relationships" r:embed="rId38" cstate="print">
          <a:extLst>
            <a:ext uri="{28A0092B-C50C-407E-A947-70E740481C1C}">
              <a14:useLocalDpi xmlns:a14="http://schemas.microsoft.com/office/drawing/2010/main" val="0"/>
            </a:ext>
          </a:extLst>
        </a:blip>
        <a:stretch>
          <a:fillRect/>
        </a:stretch>
      </xdr:blipFill>
      <xdr:spPr>
        <a:xfrm>
          <a:off x="2371725" y="17724951"/>
          <a:ext cx="2281086" cy="3039548"/>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xdr:from>
      <xdr:col>1</xdr:col>
      <xdr:colOff>171450</xdr:colOff>
      <xdr:row>9</xdr:row>
      <xdr:rowOff>66675</xdr:rowOff>
    </xdr:from>
    <xdr:to>
      <xdr:col>1</xdr:col>
      <xdr:colOff>523875</xdr:colOff>
      <xdr:row>9</xdr:row>
      <xdr:rowOff>584257</xdr:rowOff>
    </xdr:to>
    <xdr:pic>
      <xdr:nvPicPr>
        <xdr:cNvPr id="2" name="Picture 376">
          <a:extLst>
            <a:ext uri="{FF2B5EF4-FFF2-40B4-BE49-F238E27FC236}">
              <a16:creationId xmlns:a16="http://schemas.microsoft.com/office/drawing/2014/main" id="{00000000-0008-0000-11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525" y="2886075"/>
          <a:ext cx="352425" cy="5175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209550</xdr:colOff>
      <xdr:row>9</xdr:row>
      <xdr:rowOff>38100</xdr:rowOff>
    </xdr:from>
    <xdr:to>
      <xdr:col>2</xdr:col>
      <xdr:colOff>600075</xdr:colOff>
      <xdr:row>9</xdr:row>
      <xdr:rowOff>805203</xdr:rowOff>
    </xdr:to>
    <xdr:pic>
      <xdr:nvPicPr>
        <xdr:cNvPr id="3" name="Picture 377">
          <a:extLst>
            <a:ext uri="{FF2B5EF4-FFF2-40B4-BE49-F238E27FC236}">
              <a16:creationId xmlns:a16="http://schemas.microsoft.com/office/drawing/2014/main" id="{00000000-0008-0000-1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476500" y="2857500"/>
          <a:ext cx="390525" cy="54802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190500</xdr:colOff>
      <xdr:row>9</xdr:row>
      <xdr:rowOff>38101</xdr:rowOff>
    </xdr:from>
    <xdr:to>
      <xdr:col>3</xdr:col>
      <xdr:colOff>533400</xdr:colOff>
      <xdr:row>9</xdr:row>
      <xdr:rowOff>783249</xdr:rowOff>
    </xdr:to>
    <xdr:pic>
      <xdr:nvPicPr>
        <xdr:cNvPr id="4" name="Picture 378">
          <a:extLst>
            <a:ext uri="{FF2B5EF4-FFF2-40B4-BE49-F238E27FC236}">
              <a16:creationId xmlns:a16="http://schemas.microsoft.com/office/drawing/2014/main" id="{00000000-0008-0000-1100-000004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324225" y="2857501"/>
          <a:ext cx="342900" cy="5546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247651</xdr:colOff>
      <xdr:row>9</xdr:row>
      <xdr:rowOff>57150</xdr:rowOff>
    </xdr:from>
    <xdr:to>
      <xdr:col>4</xdr:col>
      <xdr:colOff>590551</xdr:colOff>
      <xdr:row>9</xdr:row>
      <xdr:rowOff>781769</xdr:rowOff>
    </xdr:to>
    <xdr:pic>
      <xdr:nvPicPr>
        <xdr:cNvPr id="5" name="Picture 379">
          <a:extLst>
            <a:ext uri="{FF2B5EF4-FFF2-40B4-BE49-F238E27FC236}">
              <a16:creationId xmlns:a16="http://schemas.microsoft.com/office/drawing/2014/main" id="{00000000-0008-0000-1100-000005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143376" y="2876550"/>
          <a:ext cx="342900" cy="5341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352425</xdr:colOff>
      <xdr:row>9</xdr:row>
      <xdr:rowOff>57150</xdr:rowOff>
    </xdr:from>
    <xdr:to>
      <xdr:col>5</xdr:col>
      <xdr:colOff>695325</xdr:colOff>
      <xdr:row>9</xdr:row>
      <xdr:rowOff>762359</xdr:rowOff>
    </xdr:to>
    <xdr:pic>
      <xdr:nvPicPr>
        <xdr:cNvPr id="6" name="Picture 380">
          <a:extLst>
            <a:ext uri="{FF2B5EF4-FFF2-40B4-BE49-F238E27FC236}">
              <a16:creationId xmlns:a16="http://schemas.microsoft.com/office/drawing/2014/main" id="{00000000-0008-0000-1100-00000600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5010150" y="2876550"/>
          <a:ext cx="342900" cy="5337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657226</xdr:colOff>
      <xdr:row>9</xdr:row>
      <xdr:rowOff>19050</xdr:rowOff>
    </xdr:from>
    <xdr:to>
      <xdr:col>10</xdr:col>
      <xdr:colOff>114300</xdr:colOff>
      <xdr:row>9</xdr:row>
      <xdr:rowOff>584592</xdr:rowOff>
    </xdr:to>
    <xdr:pic>
      <xdr:nvPicPr>
        <xdr:cNvPr id="7" name="Picture 375">
          <a:extLst>
            <a:ext uri="{FF2B5EF4-FFF2-40B4-BE49-F238E27FC236}">
              <a16:creationId xmlns:a16="http://schemas.microsoft.com/office/drawing/2014/main" id="{00000000-0008-0000-1100-000007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8753476" y="2838450"/>
          <a:ext cx="219074" cy="5655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304800</xdr:colOff>
      <xdr:row>9</xdr:row>
      <xdr:rowOff>28576</xdr:rowOff>
    </xdr:from>
    <xdr:to>
      <xdr:col>11</xdr:col>
      <xdr:colOff>523875</xdr:colOff>
      <xdr:row>9</xdr:row>
      <xdr:rowOff>587275</xdr:rowOff>
    </xdr:to>
    <xdr:pic>
      <xdr:nvPicPr>
        <xdr:cNvPr id="8" name="Picture 374">
          <a:extLst>
            <a:ext uri="{FF2B5EF4-FFF2-40B4-BE49-F238E27FC236}">
              <a16:creationId xmlns:a16="http://schemas.microsoft.com/office/drawing/2014/main" id="{00000000-0008-0000-1100-0000080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10401300" y="2847976"/>
          <a:ext cx="219075" cy="5586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152401</xdr:colOff>
      <xdr:row>9</xdr:row>
      <xdr:rowOff>38100</xdr:rowOff>
    </xdr:from>
    <xdr:to>
      <xdr:col>12</xdr:col>
      <xdr:colOff>381001</xdr:colOff>
      <xdr:row>9</xdr:row>
      <xdr:rowOff>575719</xdr:rowOff>
    </xdr:to>
    <xdr:pic>
      <xdr:nvPicPr>
        <xdr:cNvPr id="9" name="Picture 373">
          <a:extLst>
            <a:ext uri="{FF2B5EF4-FFF2-40B4-BE49-F238E27FC236}">
              <a16:creationId xmlns:a16="http://schemas.microsoft.com/office/drawing/2014/main" id="{00000000-0008-0000-1100-000009000000}"/>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11601451" y="2857500"/>
          <a:ext cx="228600" cy="5376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400050</xdr:colOff>
      <xdr:row>15</xdr:row>
      <xdr:rowOff>95250</xdr:rowOff>
    </xdr:from>
    <xdr:to>
      <xdr:col>1</xdr:col>
      <xdr:colOff>714375</xdr:colOff>
      <xdr:row>16</xdr:row>
      <xdr:rowOff>0</xdr:rowOff>
    </xdr:to>
    <xdr:pic>
      <xdr:nvPicPr>
        <xdr:cNvPr id="10" name="Picture 382">
          <a:extLst>
            <a:ext uri="{FF2B5EF4-FFF2-40B4-BE49-F238E27FC236}">
              <a16:creationId xmlns:a16="http://schemas.microsoft.com/office/drawing/2014/main" id="{00000000-0008-0000-1100-00000A0000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1762125" y="6315075"/>
          <a:ext cx="314325" cy="5619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257175</xdr:colOff>
      <xdr:row>15</xdr:row>
      <xdr:rowOff>123826</xdr:rowOff>
    </xdr:from>
    <xdr:to>
      <xdr:col>4</xdr:col>
      <xdr:colOff>624709</xdr:colOff>
      <xdr:row>16</xdr:row>
      <xdr:rowOff>0</xdr:rowOff>
    </xdr:to>
    <xdr:pic>
      <xdr:nvPicPr>
        <xdr:cNvPr id="11" name="Picture 384">
          <a:extLst>
            <a:ext uri="{FF2B5EF4-FFF2-40B4-BE49-F238E27FC236}">
              <a16:creationId xmlns:a16="http://schemas.microsoft.com/office/drawing/2014/main" id="{00000000-0008-0000-1100-00000B00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4152900" y="6343651"/>
          <a:ext cx="367534"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400050</xdr:colOff>
      <xdr:row>15</xdr:row>
      <xdr:rowOff>104775</xdr:rowOff>
    </xdr:from>
    <xdr:to>
      <xdr:col>5</xdr:col>
      <xdr:colOff>790575</xdr:colOff>
      <xdr:row>16</xdr:row>
      <xdr:rowOff>0</xdr:rowOff>
    </xdr:to>
    <xdr:pic>
      <xdr:nvPicPr>
        <xdr:cNvPr id="12" name="Picture 381">
          <a:extLst>
            <a:ext uri="{FF2B5EF4-FFF2-40B4-BE49-F238E27FC236}">
              <a16:creationId xmlns:a16="http://schemas.microsoft.com/office/drawing/2014/main" id="{00000000-0008-0000-1100-00000C000000}"/>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5057775" y="6324600"/>
          <a:ext cx="390525"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485775</xdr:colOff>
      <xdr:row>15</xdr:row>
      <xdr:rowOff>57151</xdr:rowOff>
    </xdr:from>
    <xdr:to>
      <xdr:col>3</xdr:col>
      <xdr:colOff>200025</xdr:colOff>
      <xdr:row>16</xdr:row>
      <xdr:rowOff>160</xdr:rowOff>
    </xdr:to>
    <xdr:pic>
      <xdr:nvPicPr>
        <xdr:cNvPr id="13" name="Imagen 12">
          <a:extLst>
            <a:ext uri="{FF2B5EF4-FFF2-40B4-BE49-F238E27FC236}">
              <a16:creationId xmlns:a16="http://schemas.microsoft.com/office/drawing/2014/main" id="{00000000-0008-0000-1100-00000D000000}"/>
            </a:ext>
          </a:extLst>
        </xdr:cNvPr>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2752725" y="6276976"/>
          <a:ext cx="581025" cy="5949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152401</xdr:colOff>
      <xdr:row>15</xdr:row>
      <xdr:rowOff>38100</xdr:rowOff>
    </xdr:from>
    <xdr:to>
      <xdr:col>9</xdr:col>
      <xdr:colOff>533401</xdr:colOff>
      <xdr:row>15</xdr:row>
      <xdr:rowOff>606005</xdr:rowOff>
    </xdr:to>
    <xdr:pic>
      <xdr:nvPicPr>
        <xdr:cNvPr id="14" name="Picture 386">
          <a:extLst>
            <a:ext uri="{FF2B5EF4-FFF2-40B4-BE49-F238E27FC236}">
              <a16:creationId xmlns:a16="http://schemas.microsoft.com/office/drawing/2014/main" id="{00000000-0008-0000-1100-00000E0000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8248651" y="6257925"/>
          <a:ext cx="381000" cy="5679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409575</xdr:colOff>
      <xdr:row>15</xdr:row>
      <xdr:rowOff>38099</xdr:rowOff>
    </xdr:from>
    <xdr:to>
      <xdr:col>10</xdr:col>
      <xdr:colOff>742950</xdr:colOff>
      <xdr:row>15</xdr:row>
      <xdr:rowOff>593724</xdr:rowOff>
    </xdr:to>
    <xdr:pic>
      <xdr:nvPicPr>
        <xdr:cNvPr id="15" name="Picture 387">
          <a:extLst>
            <a:ext uri="{FF2B5EF4-FFF2-40B4-BE49-F238E27FC236}">
              <a16:creationId xmlns:a16="http://schemas.microsoft.com/office/drawing/2014/main" id="{00000000-0008-0000-1100-00000F000000}"/>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9267825" y="6257924"/>
          <a:ext cx="333375" cy="555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228601</xdr:colOff>
      <xdr:row>15</xdr:row>
      <xdr:rowOff>66675</xdr:rowOff>
    </xdr:from>
    <xdr:to>
      <xdr:col>13</xdr:col>
      <xdr:colOff>678874</xdr:colOff>
      <xdr:row>15</xdr:row>
      <xdr:rowOff>600076</xdr:rowOff>
    </xdr:to>
    <xdr:pic>
      <xdr:nvPicPr>
        <xdr:cNvPr id="16" name="Picture 385">
          <a:extLst>
            <a:ext uri="{FF2B5EF4-FFF2-40B4-BE49-F238E27FC236}">
              <a16:creationId xmlns:a16="http://schemas.microsoft.com/office/drawing/2014/main" id="{00000000-0008-0000-1100-000010000000}"/>
            </a:ext>
          </a:extLst>
        </xdr:cNvPr>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12906376" y="6286500"/>
          <a:ext cx="450273" cy="5334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514350</xdr:colOff>
      <xdr:row>15</xdr:row>
      <xdr:rowOff>38100</xdr:rowOff>
    </xdr:from>
    <xdr:to>
      <xdr:col>11</xdr:col>
      <xdr:colOff>923925</xdr:colOff>
      <xdr:row>15</xdr:row>
      <xdr:rowOff>623207</xdr:rowOff>
    </xdr:to>
    <xdr:pic>
      <xdr:nvPicPr>
        <xdr:cNvPr id="17" name="Imagen 16">
          <a:extLst>
            <a:ext uri="{FF2B5EF4-FFF2-40B4-BE49-F238E27FC236}">
              <a16:creationId xmlns:a16="http://schemas.microsoft.com/office/drawing/2014/main" id="{00000000-0008-0000-1100-000011000000}"/>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0610850" y="6257925"/>
          <a:ext cx="409575" cy="58510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361951</xdr:colOff>
      <xdr:row>15</xdr:row>
      <xdr:rowOff>47626</xdr:rowOff>
    </xdr:from>
    <xdr:to>
      <xdr:col>12</xdr:col>
      <xdr:colOff>895351</xdr:colOff>
      <xdr:row>16</xdr:row>
      <xdr:rowOff>3562</xdr:rowOff>
    </xdr:to>
    <xdr:pic>
      <xdr:nvPicPr>
        <xdr:cNvPr id="18" name="Imagen 17">
          <a:extLst>
            <a:ext uri="{FF2B5EF4-FFF2-40B4-BE49-F238E27FC236}">
              <a16:creationId xmlns:a16="http://schemas.microsoft.com/office/drawing/2014/main" id="{00000000-0008-0000-1100-000012000000}"/>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11811001" y="6267451"/>
          <a:ext cx="533400" cy="6131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333375</xdr:colOff>
      <xdr:row>22</xdr:row>
      <xdr:rowOff>95250</xdr:rowOff>
    </xdr:from>
    <xdr:to>
      <xdr:col>1</xdr:col>
      <xdr:colOff>696996</xdr:colOff>
      <xdr:row>22</xdr:row>
      <xdr:rowOff>400050</xdr:rowOff>
    </xdr:to>
    <xdr:pic>
      <xdr:nvPicPr>
        <xdr:cNvPr id="19" name="Picture 391">
          <a:extLst>
            <a:ext uri="{FF2B5EF4-FFF2-40B4-BE49-F238E27FC236}">
              <a16:creationId xmlns:a16="http://schemas.microsoft.com/office/drawing/2014/main" id="{00000000-0008-0000-1100-000013000000}"/>
            </a:ext>
          </a:extLst>
        </xdr:cNvPr>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1695450" y="10372725"/>
          <a:ext cx="363621"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352426</xdr:colOff>
      <xdr:row>22</xdr:row>
      <xdr:rowOff>47626</xdr:rowOff>
    </xdr:from>
    <xdr:to>
      <xdr:col>2</xdr:col>
      <xdr:colOff>686222</xdr:colOff>
      <xdr:row>22</xdr:row>
      <xdr:rowOff>447676</xdr:rowOff>
    </xdr:to>
    <xdr:pic>
      <xdr:nvPicPr>
        <xdr:cNvPr id="20" name="Picture 392">
          <a:extLst>
            <a:ext uri="{FF2B5EF4-FFF2-40B4-BE49-F238E27FC236}">
              <a16:creationId xmlns:a16="http://schemas.microsoft.com/office/drawing/2014/main" id="{00000000-0008-0000-1100-000014000000}"/>
            </a:ext>
          </a:extLst>
        </xdr:cNvPr>
        <xdr:cNvPicPr>
          <a:picLocks noChangeAspect="1"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2619376" y="10325101"/>
          <a:ext cx="333796" cy="400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266700</xdr:colOff>
      <xdr:row>22</xdr:row>
      <xdr:rowOff>95250</xdr:rowOff>
    </xdr:from>
    <xdr:to>
      <xdr:col>3</xdr:col>
      <xdr:colOff>609600</xdr:colOff>
      <xdr:row>23</xdr:row>
      <xdr:rowOff>3810</xdr:rowOff>
    </xdr:to>
    <xdr:pic>
      <xdr:nvPicPr>
        <xdr:cNvPr id="21" name="Picture 393">
          <a:extLst>
            <a:ext uri="{FF2B5EF4-FFF2-40B4-BE49-F238E27FC236}">
              <a16:creationId xmlns:a16="http://schemas.microsoft.com/office/drawing/2014/main" id="{00000000-0008-0000-1100-000015000000}"/>
            </a:ext>
          </a:extLst>
        </xdr:cNvPr>
        <xdr:cNvPicPr>
          <a:picLocks noChangeAspect="1"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3400425" y="10372725"/>
          <a:ext cx="342900" cy="384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647701</xdr:colOff>
      <xdr:row>22</xdr:row>
      <xdr:rowOff>123825</xdr:rowOff>
    </xdr:from>
    <xdr:to>
      <xdr:col>4</xdr:col>
      <xdr:colOff>876300</xdr:colOff>
      <xdr:row>22</xdr:row>
      <xdr:rowOff>444770</xdr:rowOff>
    </xdr:to>
    <xdr:pic>
      <xdr:nvPicPr>
        <xdr:cNvPr id="22" name="Picture 394">
          <a:extLst>
            <a:ext uri="{FF2B5EF4-FFF2-40B4-BE49-F238E27FC236}">
              <a16:creationId xmlns:a16="http://schemas.microsoft.com/office/drawing/2014/main" id="{00000000-0008-0000-1100-000016000000}"/>
            </a:ext>
          </a:extLst>
        </xdr:cNvPr>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4781551" y="10344150"/>
          <a:ext cx="228599" cy="3209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361951</xdr:colOff>
      <xdr:row>22</xdr:row>
      <xdr:rowOff>85726</xdr:rowOff>
    </xdr:from>
    <xdr:to>
      <xdr:col>5</xdr:col>
      <xdr:colOff>685801</xdr:colOff>
      <xdr:row>22</xdr:row>
      <xdr:rowOff>790576</xdr:rowOff>
    </xdr:to>
    <xdr:pic>
      <xdr:nvPicPr>
        <xdr:cNvPr id="23" name="Picture 395">
          <a:extLst>
            <a:ext uri="{FF2B5EF4-FFF2-40B4-BE49-F238E27FC236}">
              <a16:creationId xmlns:a16="http://schemas.microsoft.com/office/drawing/2014/main" id="{00000000-0008-0000-1100-000017000000}"/>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5019676" y="10363201"/>
          <a:ext cx="323850" cy="390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209550</xdr:colOff>
      <xdr:row>22</xdr:row>
      <xdr:rowOff>57150</xdr:rowOff>
    </xdr:from>
    <xdr:to>
      <xdr:col>6</xdr:col>
      <xdr:colOff>485775</xdr:colOff>
      <xdr:row>22</xdr:row>
      <xdr:rowOff>455543</xdr:rowOff>
    </xdr:to>
    <xdr:pic>
      <xdr:nvPicPr>
        <xdr:cNvPr id="24" name="Picture 390">
          <a:extLst>
            <a:ext uri="{FF2B5EF4-FFF2-40B4-BE49-F238E27FC236}">
              <a16:creationId xmlns:a16="http://schemas.microsoft.com/office/drawing/2014/main" id="{00000000-0008-0000-1100-000018000000}"/>
            </a:ext>
          </a:extLst>
        </xdr:cNvPr>
        <xdr:cNvPicPr>
          <a:picLocks noChangeAspect="1" noChangeArrowheads="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5819775" y="10334625"/>
          <a:ext cx="276225" cy="3983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38100</xdr:colOff>
      <xdr:row>22</xdr:row>
      <xdr:rowOff>76200</xdr:rowOff>
    </xdr:from>
    <xdr:to>
      <xdr:col>10</xdr:col>
      <xdr:colOff>238125</xdr:colOff>
      <xdr:row>22</xdr:row>
      <xdr:rowOff>456893</xdr:rowOff>
    </xdr:to>
    <xdr:pic>
      <xdr:nvPicPr>
        <xdr:cNvPr id="25" name="Picture 397">
          <a:extLst>
            <a:ext uri="{FF2B5EF4-FFF2-40B4-BE49-F238E27FC236}">
              <a16:creationId xmlns:a16="http://schemas.microsoft.com/office/drawing/2014/main" id="{00000000-0008-0000-1100-000019000000}"/>
            </a:ext>
          </a:extLst>
        </xdr:cNvPr>
        <xdr:cNvPicPr>
          <a:picLocks noChangeAspect="1" noChangeArrowheads="1"/>
        </xdr:cNvPicPr>
      </xdr:nvPicPr>
      <xdr:blipFill>
        <a:blip xmlns:r="http://schemas.openxmlformats.org/officeDocument/2006/relationships" r:embed="rId24" cstate="print">
          <a:extLst>
            <a:ext uri="{28A0092B-C50C-407E-A947-70E740481C1C}">
              <a14:useLocalDpi xmlns:a14="http://schemas.microsoft.com/office/drawing/2010/main" val="0"/>
            </a:ext>
          </a:extLst>
        </a:blip>
        <a:srcRect/>
        <a:stretch>
          <a:fillRect/>
        </a:stretch>
      </xdr:blipFill>
      <xdr:spPr bwMode="auto">
        <a:xfrm>
          <a:off x="8896350" y="10353675"/>
          <a:ext cx="200025" cy="3806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438150</xdr:colOff>
      <xdr:row>22</xdr:row>
      <xdr:rowOff>38100</xdr:rowOff>
    </xdr:from>
    <xdr:to>
      <xdr:col>11</xdr:col>
      <xdr:colOff>942975</xdr:colOff>
      <xdr:row>22</xdr:row>
      <xdr:rowOff>453025</xdr:rowOff>
    </xdr:to>
    <xdr:pic>
      <xdr:nvPicPr>
        <xdr:cNvPr id="26" name="Picture 398">
          <a:extLst>
            <a:ext uri="{FF2B5EF4-FFF2-40B4-BE49-F238E27FC236}">
              <a16:creationId xmlns:a16="http://schemas.microsoft.com/office/drawing/2014/main" id="{00000000-0008-0000-1100-00001A000000}"/>
            </a:ext>
          </a:extLst>
        </xdr:cNvPr>
        <xdr:cNvPicPr>
          <a:picLocks noChangeAspect="1" noChangeArrowheads="1"/>
        </xdr:cNvPicPr>
      </xdr:nvPicPr>
      <xdr:blipFill>
        <a:blip xmlns:r="http://schemas.openxmlformats.org/officeDocument/2006/relationships" r:embed="rId25" cstate="print">
          <a:extLst>
            <a:ext uri="{28A0092B-C50C-407E-A947-70E740481C1C}">
              <a14:useLocalDpi xmlns:a14="http://schemas.microsoft.com/office/drawing/2010/main" val="0"/>
            </a:ext>
          </a:extLst>
        </a:blip>
        <a:srcRect/>
        <a:stretch>
          <a:fillRect/>
        </a:stretch>
      </xdr:blipFill>
      <xdr:spPr bwMode="auto">
        <a:xfrm>
          <a:off x="10534650" y="10315575"/>
          <a:ext cx="504825" cy="414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504825</xdr:colOff>
      <xdr:row>22</xdr:row>
      <xdr:rowOff>38100</xdr:rowOff>
    </xdr:from>
    <xdr:to>
      <xdr:col>12</xdr:col>
      <xdr:colOff>733425</xdr:colOff>
      <xdr:row>22</xdr:row>
      <xdr:rowOff>448235</xdr:rowOff>
    </xdr:to>
    <xdr:pic>
      <xdr:nvPicPr>
        <xdr:cNvPr id="27" name="Picture 396">
          <a:extLst>
            <a:ext uri="{FF2B5EF4-FFF2-40B4-BE49-F238E27FC236}">
              <a16:creationId xmlns:a16="http://schemas.microsoft.com/office/drawing/2014/main" id="{00000000-0008-0000-1100-00001B000000}"/>
            </a:ext>
          </a:extLst>
        </xdr:cNvPr>
        <xdr:cNvPicPr>
          <a:picLocks noChangeAspect="1" noChangeArrowheads="1"/>
        </xdr:cNvPicPr>
      </xdr:nvPicPr>
      <xdr:blipFill>
        <a:blip xmlns:r="http://schemas.openxmlformats.org/officeDocument/2006/relationships" r:embed="rId26" cstate="print">
          <a:extLst>
            <a:ext uri="{28A0092B-C50C-407E-A947-70E740481C1C}">
              <a14:useLocalDpi xmlns:a14="http://schemas.microsoft.com/office/drawing/2010/main" val="0"/>
            </a:ext>
          </a:extLst>
        </a:blip>
        <a:srcRect/>
        <a:stretch>
          <a:fillRect/>
        </a:stretch>
      </xdr:blipFill>
      <xdr:spPr bwMode="auto">
        <a:xfrm>
          <a:off x="11953875" y="10315575"/>
          <a:ext cx="228600" cy="4101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428625</xdr:colOff>
      <xdr:row>30</xdr:row>
      <xdr:rowOff>76200</xdr:rowOff>
    </xdr:from>
    <xdr:to>
      <xdr:col>1</xdr:col>
      <xdr:colOff>685800</xdr:colOff>
      <xdr:row>31</xdr:row>
      <xdr:rowOff>24179</xdr:rowOff>
    </xdr:to>
    <xdr:pic>
      <xdr:nvPicPr>
        <xdr:cNvPr id="28" name="Picture 400">
          <a:extLst>
            <a:ext uri="{FF2B5EF4-FFF2-40B4-BE49-F238E27FC236}">
              <a16:creationId xmlns:a16="http://schemas.microsoft.com/office/drawing/2014/main" id="{00000000-0008-0000-1100-00001C000000}"/>
            </a:ext>
          </a:extLst>
        </xdr:cNvPr>
        <xdr:cNvPicPr>
          <a:picLocks noChangeAspect="1" noChangeArrowheads="1"/>
        </xdr:cNvPicPr>
      </xdr:nvPicPr>
      <xdr:blipFill>
        <a:blip xmlns:r="http://schemas.openxmlformats.org/officeDocument/2006/relationships" r:embed="rId27" cstate="print">
          <a:extLst>
            <a:ext uri="{28A0092B-C50C-407E-A947-70E740481C1C}">
              <a14:useLocalDpi xmlns:a14="http://schemas.microsoft.com/office/drawing/2010/main" val="0"/>
            </a:ext>
          </a:extLst>
        </a:blip>
        <a:srcRect/>
        <a:stretch>
          <a:fillRect/>
        </a:stretch>
      </xdr:blipFill>
      <xdr:spPr bwMode="auto">
        <a:xfrm>
          <a:off x="1790700" y="14030325"/>
          <a:ext cx="257175" cy="4909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219075</xdr:colOff>
      <xdr:row>30</xdr:row>
      <xdr:rowOff>38100</xdr:rowOff>
    </xdr:from>
    <xdr:to>
      <xdr:col>2</xdr:col>
      <xdr:colOff>514350</xdr:colOff>
      <xdr:row>30</xdr:row>
      <xdr:rowOff>536041</xdr:rowOff>
    </xdr:to>
    <xdr:pic>
      <xdr:nvPicPr>
        <xdr:cNvPr id="29" name="Picture 401">
          <a:extLst>
            <a:ext uri="{FF2B5EF4-FFF2-40B4-BE49-F238E27FC236}">
              <a16:creationId xmlns:a16="http://schemas.microsoft.com/office/drawing/2014/main" id="{00000000-0008-0000-1100-00001D000000}"/>
            </a:ext>
          </a:extLst>
        </xdr:cNvPr>
        <xdr:cNvPicPr>
          <a:picLocks noChangeAspect="1" noChangeArrowheads="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2486025" y="13992225"/>
          <a:ext cx="295275" cy="4979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285750</xdr:colOff>
      <xdr:row>30</xdr:row>
      <xdr:rowOff>38100</xdr:rowOff>
    </xdr:from>
    <xdr:to>
      <xdr:col>4</xdr:col>
      <xdr:colOff>523875</xdr:colOff>
      <xdr:row>30</xdr:row>
      <xdr:rowOff>542437</xdr:rowOff>
    </xdr:to>
    <xdr:pic>
      <xdr:nvPicPr>
        <xdr:cNvPr id="30" name="Picture 402">
          <a:extLst>
            <a:ext uri="{FF2B5EF4-FFF2-40B4-BE49-F238E27FC236}">
              <a16:creationId xmlns:a16="http://schemas.microsoft.com/office/drawing/2014/main" id="{00000000-0008-0000-1100-00001E000000}"/>
            </a:ext>
          </a:extLst>
        </xdr:cNvPr>
        <xdr:cNvPicPr>
          <a:picLocks noChangeAspect="1" noChangeArrowheads="1"/>
        </xdr:cNvPicPr>
      </xdr:nvPicPr>
      <xdr:blipFill>
        <a:blip xmlns:r="http://schemas.openxmlformats.org/officeDocument/2006/relationships" r:embed="rId29" cstate="print">
          <a:extLst>
            <a:ext uri="{28A0092B-C50C-407E-A947-70E740481C1C}">
              <a14:useLocalDpi xmlns:a14="http://schemas.microsoft.com/office/drawing/2010/main" val="0"/>
            </a:ext>
          </a:extLst>
        </a:blip>
        <a:srcRect/>
        <a:stretch>
          <a:fillRect/>
        </a:stretch>
      </xdr:blipFill>
      <xdr:spPr bwMode="auto">
        <a:xfrm>
          <a:off x="4419600" y="13906500"/>
          <a:ext cx="238125" cy="50433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314325</xdr:colOff>
      <xdr:row>30</xdr:row>
      <xdr:rowOff>66675</xdr:rowOff>
    </xdr:from>
    <xdr:to>
      <xdr:col>5</xdr:col>
      <xdr:colOff>552450</xdr:colOff>
      <xdr:row>30</xdr:row>
      <xdr:rowOff>530053</xdr:rowOff>
    </xdr:to>
    <xdr:pic>
      <xdr:nvPicPr>
        <xdr:cNvPr id="31" name="Picture 403">
          <a:extLst>
            <a:ext uri="{FF2B5EF4-FFF2-40B4-BE49-F238E27FC236}">
              <a16:creationId xmlns:a16="http://schemas.microsoft.com/office/drawing/2014/main" id="{00000000-0008-0000-1100-00001F000000}"/>
            </a:ext>
          </a:extLst>
        </xdr:cNvPr>
        <xdr:cNvPicPr>
          <a:picLocks noChangeAspect="1" noChangeArrowheads="1"/>
        </xdr:cNvPicPr>
      </xdr:nvPicPr>
      <xdr:blipFill>
        <a:blip xmlns:r="http://schemas.openxmlformats.org/officeDocument/2006/relationships" r:embed="rId30" cstate="print">
          <a:extLst>
            <a:ext uri="{28A0092B-C50C-407E-A947-70E740481C1C}">
              <a14:useLocalDpi xmlns:a14="http://schemas.microsoft.com/office/drawing/2010/main" val="0"/>
            </a:ext>
          </a:extLst>
        </a:blip>
        <a:srcRect/>
        <a:stretch>
          <a:fillRect/>
        </a:stretch>
      </xdr:blipFill>
      <xdr:spPr bwMode="auto">
        <a:xfrm>
          <a:off x="4972050" y="14020800"/>
          <a:ext cx="238125" cy="4633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238126</xdr:colOff>
      <xdr:row>30</xdr:row>
      <xdr:rowOff>38101</xdr:rowOff>
    </xdr:from>
    <xdr:to>
      <xdr:col>6</xdr:col>
      <xdr:colOff>561976</xdr:colOff>
      <xdr:row>30</xdr:row>
      <xdr:rowOff>533012</xdr:rowOff>
    </xdr:to>
    <xdr:pic>
      <xdr:nvPicPr>
        <xdr:cNvPr id="32" name="Picture 404">
          <a:extLst>
            <a:ext uri="{FF2B5EF4-FFF2-40B4-BE49-F238E27FC236}">
              <a16:creationId xmlns:a16="http://schemas.microsoft.com/office/drawing/2014/main" id="{00000000-0008-0000-1100-000020000000}"/>
            </a:ext>
          </a:extLst>
        </xdr:cNvPr>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5848351" y="13992226"/>
          <a:ext cx="323850" cy="4949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219076</xdr:colOff>
      <xdr:row>30</xdr:row>
      <xdr:rowOff>9527</xdr:rowOff>
    </xdr:from>
    <xdr:to>
      <xdr:col>9</xdr:col>
      <xdr:colOff>533400</xdr:colOff>
      <xdr:row>30</xdr:row>
      <xdr:rowOff>501156</xdr:rowOff>
    </xdr:to>
    <xdr:pic>
      <xdr:nvPicPr>
        <xdr:cNvPr id="33" name="Picture 405">
          <a:extLst>
            <a:ext uri="{FF2B5EF4-FFF2-40B4-BE49-F238E27FC236}">
              <a16:creationId xmlns:a16="http://schemas.microsoft.com/office/drawing/2014/main" id="{00000000-0008-0000-1100-000021000000}"/>
            </a:ext>
          </a:extLst>
        </xdr:cNvPr>
        <xdr:cNvPicPr>
          <a:picLocks noChangeAspect="1" noChangeArrowheads="1"/>
        </xdr:cNvPicPr>
      </xdr:nvPicPr>
      <xdr:blipFill>
        <a:blip xmlns:r="http://schemas.openxmlformats.org/officeDocument/2006/relationships" r:embed="rId32" cstate="print">
          <a:extLst>
            <a:ext uri="{28A0092B-C50C-407E-A947-70E740481C1C}">
              <a14:useLocalDpi xmlns:a14="http://schemas.microsoft.com/office/drawing/2010/main" val="0"/>
            </a:ext>
          </a:extLst>
        </a:blip>
        <a:srcRect/>
        <a:stretch>
          <a:fillRect/>
        </a:stretch>
      </xdr:blipFill>
      <xdr:spPr bwMode="auto">
        <a:xfrm>
          <a:off x="8315326" y="13963652"/>
          <a:ext cx="314324" cy="4916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295275</xdr:colOff>
      <xdr:row>30</xdr:row>
      <xdr:rowOff>57151</xdr:rowOff>
    </xdr:from>
    <xdr:to>
      <xdr:col>10</xdr:col>
      <xdr:colOff>695325</xdr:colOff>
      <xdr:row>31</xdr:row>
      <xdr:rowOff>1725</xdr:rowOff>
    </xdr:to>
    <xdr:pic>
      <xdr:nvPicPr>
        <xdr:cNvPr id="34" name="Picture 406">
          <a:extLst>
            <a:ext uri="{FF2B5EF4-FFF2-40B4-BE49-F238E27FC236}">
              <a16:creationId xmlns:a16="http://schemas.microsoft.com/office/drawing/2014/main" id="{00000000-0008-0000-1100-000022000000}"/>
            </a:ext>
          </a:extLst>
        </xdr:cNvPr>
        <xdr:cNvPicPr>
          <a:picLocks noChangeAspect="1" noChangeArrowheads="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a:off x="9153525" y="14011276"/>
          <a:ext cx="400050" cy="4874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342900</xdr:colOff>
      <xdr:row>30</xdr:row>
      <xdr:rowOff>28575</xdr:rowOff>
    </xdr:from>
    <xdr:to>
      <xdr:col>11</xdr:col>
      <xdr:colOff>714375</xdr:colOff>
      <xdr:row>30</xdr:row>
      <xdr:rowOff>514308</xdr:rowOff>
    </xdr:to>
    <xdr:pic>
      <xdr:nvPicPr>
        <xdr:cNvPr id="35" name="Picture 407">
          <a:extLst>
            <a:ext uri="{FF2B5EF4-FFF2-40B4-BE49-F238E27FC236}">
              <a16:creationId xmlns:a16="http://schemas.microsoft.com/office/drawing/2014/main" id="{00000000-0008-0000-1100-000023000000}"/>
            </a:ext>
          </a:extLst>
        </xdr:cNvPr>
        <xdr:cNvPicPr>
          <a:picLocks noChangeAspect="1" noChangeArrowheads="1"/>
        </xdr:cNvPicPr>
      </xdr:nvPicPr>
      <xdr:blipFill>
        <a:blip xmlns:r="http://schemas.openxmlformats.org/officeDocument/2006/relationships" r:embed="rId34" cstate="print">
          <a:extLst>
            <a:ext uri="{28A0092B-C50C-407E-A947-70E740481C1C}">
              <a14:useLocalDpi xmlns:a14="http://schemas.microsoft.com/office/drawing/2010/main" val="0"/>
            </a:ext>
          </a:extLst>
        </a:blip>
        <a:srcRect/>
        <a:stretch>
          <a:fillRect/>
        </a:stretch>
      </xdr:blipFill>
      <xdr:spPr bwMode="auto">
        <a:xfrm>
          <a:off x="10439400" y="13982700"/>
          <a:ext cx="371475" cy="4857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476250</xdr:colOff>
      <xdr:row>30</xdr:row>
      <xdr:rowOff>19051</xdr:rowOff>
    </xdr:from>
    <xdr:to>
      <xdr:col>12</xdr:col>
      <xdr:colOff>723900</xdr:colOff>
      <xdr:row>30</xdr:row>
      <xdr:rowOff>519611</xdr:rowOff>
    </xdr:to>
    <xdr:pic>
      <xdr:nvPicPr>
        <xdr:cNvPr id="36" name="Picture 408">
          <a:extLst>
            <a:ext uri="{FF2B5EF4-FFF2-40B4-BE49-F238E27FC236}">
              <a16:creationId xmlns:a16="http://schemas.microsoft.com/office/drawing/2014/main" id="{00000000-0008-0000-1100-000024000000}"/>
            </a:ext>
          </a:extLst>
        </xdr:cNvPr>
        <xdr:cNvPicPr>
          <a:picLocks noChangeAspect="1" noChangeArrowheads="1"/>
        </xdr:cNvPicPr>
      </xdr:nvPicPr>
      <xdr:blipFill>
        <a:blip xmlns:r="http://schemas.openxmlformats.org/officeDocument/2006/relationships" r:embed="rId35" cstate="print">
          <a:extLst>
            <a:ext uri="{28A0092B-C50C-407E-A947-70E740481C1C}">
              <a14:useLocalDpi xmlns:a14="http://schemas.microsoft.com/office/drawing/2010/main" val="0"/>
            </a:ext>
          </a:extLst>
        </a:blip>
        <a:srcRect/>
        <a:stretch>
          <a:fillRect/>
        </a:stretch>
      </xdr:blipFill>
      <xdr:spPr bwMode="auto">
        <a:xfrm>
          <a:off x="11925300" y="13973176"/>
          <a:ext cx="247650" cy="5005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381001</xdr:colOff>
      <xdr:row>30</xdr:row>
      <xdr:rowOff>19051</xdr:rowOff>
    </xdr:from>
    <xdr:to>
      <xdr:col>13</xdr:col>
      <xdr:colOff>666750</xdr:colOff>
      <xdr:row>30</xdr:row>
      <xdr:rowOff>525623</xdr:rowOff>
    </xdr:to>
    <xdr:pic>
      <xdr:nvPicPr>
        <xdr:cNvPr id="37" name="Picture 399">
          <a:extLst>
            <a:ext uri="{FF2B5EF4-FFF2-40B4-BE49-F238E27FC236}">
              <a16:creationId xmlns:a16="http://schemas.microsoft.com/office/drawing/2014/main" id="{00000000-0008-0000-1100-000025000000}"/>
            </a:ext>
          </a:extLst>
        </xdr:cNvPr>
        <xdr:cNvPicPr>
          <a:picLocks noChangeAspect="1" noChangeArrowheads="1"/>
        </xdr:cNvPicPr>
      </xdr:nvPicPr>
      <xdr:blipFill>
        <a:blip xmlns:r="http://schemas.openxmlformats.org/officeDocument/2006/relationships" r:embed="rId36" cstate="print">
          <a:extLst>
            <a:ext uri="{28A0092B-C50C-407E-A947-70E740481C1C}">
              <a14:useLocalDpi xmlns:a14="http://schemas.microsoft.com/office/drawing/2010/main" val="0"/>
            </a:ext>
          </a:extLst>
        </a:blip>
        <a:srcRect/>
        <a:stretch>
          <a:fillRect/>
        </a:stretch>
      </xdr:blipFill>
      <xdr:spPr bwMode="auto">
        <a:xfrm>
          <a:off x="13058776" y="13973176"/>
          <a:ext cx="285749" cy="5065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27788</xdr:colOff>
      <xdr:row>39</xdr:row>
      <xdr:rowOff>57149</xdr:rowOff>
    </xdr:from>
    <xdr:to>
      <xdr:col>2</xdr:col>
      <xdr:colOff>250920</xdr:colOff>
      <xdr:row>39</xdr:row>
      <xdr:rowOff>3629025</xdr:rowOff>
    </xdr:to>
    <xdr:pic>
      <xdr:nvPicPr>
        <xdr:cNvPr id="39" name="Imagen 38">
          <a:extLst>
            <a:ext uri="{FF2B5EF4-FFF2-40B4-BE49-F238E27FC236}">
              <a16:creationId xmlns:a16="http://schemas.microsoft.com/office/drawing/2014/main" id="{C06743FC-9FBE-F7C0-7DF8-71B246CF58F5}"/>
            </a:ext>
          </a:extLst>
        </xdr:cNvPr>
        <xdr:cNvPicPr>
          <a:picLocks noChangeAspect="1"/>
        </xdr:cNvPicPr>
      </xdr:nvPicPr>
      <xdr:blipFill>
        <a:blip xmlns:r="http://schemas.openxmlformats.org/officeDocument/2006/relationships" r:embed="rId37" cstate="print">
          <a:extLst>
            <a:ext uri="{28A0092B-C50C-407E-A947-70E740481C1C}">
              <a14:useLocalDpi xmlns:a14="http://schemas.microsoft.com/office/drawing/2010/main" val="0"/>
            </a:ext>
          </a:extLst>
        </a:blip>
        <a:stretch>
          <a:fillRect/>
        </a:stretch>
      </xdr:blipFill>
      <xdr:spPr>
        <a:xfrm>
          <a:off x="27788" y="17745074"/>
          <a:ext cx="2680582" cy="3571876"/>
        </a:xfrm>
        <a:prstGeom prst="rect">
          <a:avLst/>
        </a:prstGeom>
      </xdr:spPr>
    </xdr:pic>
    <xdr:clientData/>
  </xdr:twoCellAnchor>
  <xdr:twoCellAnchor editAs="oneCell">
    <xdr:from>
      <xdr:col>2</xdr:col>
      <xdr:colOff>400051</xdr:colOff>
      <xdr:row>39</xdr:row>
      <xdr:rowOff>47625</xdr:rowOff>
    </xdr:from>
    <xdr:to>
      <xdr:col>4</xdr:col>
      <xdr:colOff>1418528</xdr:colOff>
      <xdr:row>39</xdr:row>
      <xdr:rowOff>3638549</xdr:rowOff>
    </xdr:to>
    <xdr:pic>
      <xdr:nvPicPr>
        <xdr:cNvPr id="41" name="Imagen 40">
          <a:extLst>
            <a:ext uri="{FF2B5EF4-FFF2-40B4-BE49-F238E27FC236}">
              <a16:creationId xmlns:a16="http://schemas.microsoft.com/office/drawing/2014/main" id="{AE86B98D-7B45-2E7D-03B5-9AFA9198F836}"/>
            </a:ext>
          </a:extLst>
        </xdr:cNvPr>
        <xdr:cNvPicPr>
          <a:picLocks noChangeAspect="1"/>
        </xdr:cNvPicPr>
      </xdr:nvPicPr>
      <xdr:blipFill>
        <a:blip xmlns:r="http://schemas.openxmlformats.org/officeDocument/2006/relationships" r:embed="rId38" cstate="print">
          <a:extLst>
            <a:ext uri="{28A0092B-C50C-407E-A947-70E740481C1C}">
              <a14:useLocalDpi xmlns:a14="http://schemas.microsoft.com/office/drawing/2010/main" val="0"/>
            </a:ext>
          </a:extLst>
        </a:blip>
        <a:stretch>
          <a:fillRect/>
        </a:stretch>
      </xdr:blipFill>
      <xdr:spPr>
        <a:xfrm>
          <a:off x="2733676" y="17735550"/>
          <a:ext cx="2694877" cy="3590924"/>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xdr:from>
      <xdr:col>1</xdr:col>
      <xdr:colOff>171450</xdr:colOff>
      <xdr:row>9</xdr:row>
      <xdr:rowOff>66675</xdr:rowOff>
    </xdr:from>
    <xdr:to>
      <xdr:col>1</xdr:col>
      <xdr:colOff>523875</xdr:colOff>
      <xdr:row>9</xdr:row>
      <xdr:rowOff>584257</xdr:rowOff>
    </xdr:to>
    <xdr:pic>
      <xdr:nvPicPr>
        <xdr:cNvPr id="2" name="Picture 376">
          <a:extLst>
            <a:ext uri="{FF2B5EF4-FFF2-40B4-BE49-F238E27FC236}">
              <a16:creationId xmlns:a16="http://schemas.microsoft.com/office/drawing/2014/main" id="{00000000-0008-0000-12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525" y="2886075"/>
          <a:ext cx="352425" cy="5175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209550</xdr:colOff>
      <xdr:row>9</xdr:row>
      <xdr:rowOff>38100</xdr:rowOff>
    </xdr:from>
    <xdr:to>
      <xdr:col>2</xdr:col>
      <xdr:colOff>600075</xdr:colOff>
      <xdr:row>9</xdr:row>
      <xdr:rowOff>805203</xdr:rowOff>
    </xdr:to>
    <xdr:pic>
      <xdr:nvPicPr>
        <xdr:cNvPr id="3" name="Picture 377">
          <a:extLst>
            <a:ext uri="{FF2B5EF4-FFF2-40B4-BE49-F238E27FC236}">
              <a16:creationId xmlns:a16="http://schemas.microsoft.com/office/drawing/2014/main" id="{00000000-0008-0000-12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476500" y="2857500"/>
          <a:ext cx="390525" cy="54802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190500</xdr:colOff>
      <xdr:row>9</xdr:row>
      <xdr:rowOff>38101</xdr:rowOff>
    </xdr:from>
    <xdr:to>
      <xdr:col>3</xdr:col>
      <xdr:colOff>533400</xdr:colOff>
      <xdr:row>9</xdr:row>
      <xdr:rowOff>783249</xdr:rowOff>
    </xdr:to>
    <xdr:pic>
      <xdr:nvPicPr>
        <xdr:cNvPr id="4" name="Picture 378">
          <a:extLst>
            <a:ext uri="{FF2B5EF4-FFF2-40B4-BE49-F238E27FC236}">
              <a16:creationId xmlns:a16="http://schemas.microsoft.com/office/drawing/2014/main" id="{00000000-0008-0000-1200-000004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324225" y="2857501"/>
          <a:ext cx="342900" cy="5546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1053194</xdr:colOff>
      <xdr:row>9</xdr:row>
      <xdr:rowOff>24493</xdr:rowOff>
    </xdr:from>
    <xdr:to>
      <xdr:col>4</xdr:col>
      <xdr:colOff>1396094</xdr:colOff>
      <xdr:row>9</xdr:row>
      <xdr:rowOff>550992</xdr:rowOff>
    </xdr:to>
    <xdr:pic>
      <xdr:nvPicPr>
        <xdr:cNvPr id="5" name="Picture 379">
          <a:extLst>
            <a:ext uri="{FF2B5EF4-FFF2-40B4-BE49-F238E27FC236}">
              <a16:creationId xmlns:a16="http://schemas.microsoft.com/office/drawing/2014/main" id="{00000000-0008-0000-1200-000005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5059137" y="2822122"/>
          <a:ext cx="342900" cy="5264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352425</xdr:colOff>
      <xdr:row>9</xdr:row>
      <xdr:rowOff>57150</xdr:rowOff>
    </xdr:from>
    <xdr:to>
      <xdr:col>5</xdr:col>
      <xdr:colOff>695325</xdr:colOff>
      <xdr:row>9</xdr:row>
      <xdr:rowOff>762359</xdr:rowOff>
    </xdr:to>
    <xdr:pic>
      <xdr:nvPicPr>
        <xdr:cNvPr id="6" name="Picture 380">
          <a:extLst>
            <a:ext uri="{FF2B5EF4-FFF2-40B4-BE49-F238E27FC236}">
              <a16:creationId xmlns:a16="http://schemas.microsoft.com/office/drawing/2014/main" id="{00000000-0008-0000-1200-00000600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5010150" y="2876550"/>
          <a:ext cx="342900" cy="5337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657226</xdr:colOff>
      <xdr:row>9</xdr:row>
      <xdr:rowOff>19050</xdr:rowOff>
    </xdr:from>
    <xdr:to>
      <xdr:col>10</xdr:col>
      <xdr:colOff>114300</xdr:colOff>
      <xdr:row>9</xdr:row>
      <xdr:rowOff>584592</xdr:rowOff>
    </xdr:to>
    <xdr:pic>
      <xdr:nvPicPr>
        <xdr:cNvPr id="7" name="Picture 375">
          <a:extLst>
            <a:ext uri="{FF2B5EF4-FFF2-40B4-BE49-F238E27FC236}">
              <a16:creationId xmlns:a16="http://schemas.microsoft.com/office/drawing/2014/main" id="{00000000-0008-0000-1200-000007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8753476" y="2838450"/>
          <a:ext cx="219074" cy="5655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304800</xdr:colOff>
      <xdr:row>9</xdr:row>
      <xdr:rowOff>28576</xdr:rowOff>
    </xdr:from>
    <xdr:to>
      <xdr:col>11</xdr:col>
      <xdr:colOff>523875</xdr:colOff>
      <xdr:row>9</xdr:row>
      <xdr:rowOff>587275</xdr:rowOff>
    </xdr:to>
    <xdr:pic>
      <xdr:nvPicPr>
        <xdr:cNvPr id="8" name="Picture 374">
          <a:extLst>
            <a:ext uri="{FF2B5EF4-FFF2-40B4-BE49-F238E27FC236}">
              <a16:creationId xmlns:a16="http://schemas.microsoft.com/office/drawing/2014/main" id="{00000000-0008-0000-1200-0000080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10401300" y="2847976"/>
          <a:ext cx="219075" cy="5586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152401</xdr:colOff>
      <xdr:row>9</xdr:row>
      <xdr:rowOff>38100</xdr:rowOff>
    </xdr:from>
    <xdr:to>
      <xdr:col>12</xdr:col>
      <xdr:colOff>381001</xdr:colOff>
      <xdr:row>9</xdr:row>
      <xdr:rowOff>575719</xdr:rowOff>
    </xdr:to>
    <xdr:pic>
      <xdr:nvPicPr>
        <xdr:cNvPr id="9" name="Picture 373">
          <a:extLst>
            <a:ext uri="{FF2B5EF4-FFF2-40B4-BE49-F238E27FC236}">
              <a16:creationId xmlns:a16="http://schemas.microsoft.com/office/drawing/2014/main" id="{00000000-0008-0000-1200-000009000000}"/>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11601451" y="2857500"/>
          <a:ext cx="228600" cy="5376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400050</xdr:colOff>
      <xdr:row>15</xdr:row>
      <xdr:rowOff>95250</xdr:rowOff>
    </xdr:from>
    <xdr:to>
      <xdr:col>1</xdr:col>
      <xdr:colOff>714375</xdr:colOff>
      <xdr:row>16</xdr:row>
      <xdr:rowOff>0</xdr:rowOff>
    </xdr:to>
    <xdr:pic>
      <xdr:nvPicPr>
        <xdr:cNvPr id="10" name="Picture 382">
          <a:extLst>
            <a:ext uri="{FF2B5EF4-FFF2-40B4-BE49-F238E27FC236}">
              <a16:creationId xmlns:a16="http://schemas.microsoft.com/office/drawing/2014/main" id="{00000000-0008-0000-1200-00000A0000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1762125" y="6315075"/>
          <a:ext cx="314325" cy="5619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1138918</xdr:colOff>
      <xdr:row>15</xdr:row>
      <xdr:rowOff>58512</xdr:rowOff>
    </xdr:from>
    <xdr:to>
      <xdr:col>4</xdr:col>
      <xdr:colOff>1506452</xdr:colOff>
      <xdr:row>15</xdr:row>
      <xdr:rowOff>587829</xdr:rowOff>
    </xdr:to>
    <xdr:pic>
      <xdr:nvPicPr>
        <xdr:cNvPr id="11" name="Picture 384">
          <a:extLst>
            <a:ext uri="{FF2B5EF4-FFF2-40B4-BE49-F238E27FC236}">
              <a16:creationId xmlns:a16="http://schemas.microsoft.com/office/drawing/2014/main" id="{00000000-0008-0000-1200-00000B00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5144861" y="6230712"/>
          <a:ext cx="367534" cy="52931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400050</xdr:colOff>
      <xdr:row>15</xdr:row>
      <xdr:rowOff>104775</xdr:rowOff>
    </xdr:from>
    <xdr:to>
      <xdr:col>5</xdr:col>
      <xdr:colOff>790575</xdr:colOff>
      <xdr:row>16</xdr:row>
      <xdr:rowOff>0</xdr:rowOff>
    </xdr:to>
    <xdr:pic>
      <xdr:nvPicPr>
        <xdr:cNvPr id="12" name="Picture 381">
          <a:extLst>
            <a:ext uri="{FF2B5EF4-FFF2-40B4-BE49-F238E27FC236}">
              <a16:creationId xmlns:a16="http://schemas.microsoft.com/office/drawing/2014/main" id="{00000000-0008-0000-1200-00000C000000}"/>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5057775" y="6324600"/>
          <a:ext cx="390525"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485775</xdr:colOff>
      <xdr:row>15</xdr:row>
      <xdr:rowOff>57151</xdr:rowOff>
    </xdr:from>
    <xdr:to>
      <xdr:col>3</xdr:col>
      <xdr:colOff>200025</xdr:colOff>
      <xdr:row>16</xdr:row>
      <xdr:rowOff>160</xdr:rowOff>
    </xdr:to>
    <xdr:pic>
      <xdr:nvPicPr>
        <xdr:cNvPr id="13" name="Imagen 12">
          <a:extLst>
            <a:ext uri="{FF2B5EF4-FFF2-40B4-BE49-F238E27FC236}">
              <a16:creationId xmlns:a16="http://schemas.microsoft.com/office/drawing/2014/main" id="{00000000-0008-0000-1200-00000D000000}"/>
            </a:ext>
          </a:extLst>
        </xdr:cNvPr>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2752725" y="6276976"/>
          <a:ext cx="581025" cy="5949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152401</xdr:colOff>
      <xdr:row>15</xdr:row>
      <xdr:rowOff>38100</xdr:rowOff>
    </xdr:from>
    <xdr:to>
      <xdr:col>9</xdr:col>
      <xdr:colOff>533401</xdr:colOff>
      <xdr:row>15</xdr:row>
      <xdr:rowOff>606005</xdr:rowOff>
    </xdr:to>
    <xdr:pic>
      <xdr:nvPicPr>
        <xdr:cNvPr id="14" name="Picture 386">
          <a:extLst>
            <a:ext uri="{FF2B5EF4-FFF2-40B4-BE49-F238E27FC236}">
              <a16:creationId xmlns:a16="http://schemas.microsoft.com/office/drawing/2014/main" id="{00000000-0008-0000-1200-00000E0000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8248651" y="6257925"/>
          <a:ext cx="381000" cy="5679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409575</xdr:colOff>
      <xdr:row>15</xdr:row>
      <xdr:rowOff>38099</xdr:rowOff>
    </xdr:from>
    <xdr:to>
      <xdr:col>10</xdr:col>
      <xdr:colOff>742950</xdr:colOff>
      <xdr:row>15</xdr:row>
      <xdr:rowOff>593724</xdr:rowOff>
    </xdr:to>
    <xdr:pic>
      <xdr:nvPicPr>
        <xdr:cNvPr id="15" name="Picture 387">
          <a:extLst>
            <a:ext uri="{FF2B5EF4-FFF2-40B4-BE49-F238E27FC236}">
              <a16:creationId xmlns:a16="http://schemas.microsoft.com/office/drawing/2014/main" id="{00000000-0008-0000-1200-00000F000000}"/>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9267825" y="6257924"/>
          <a:ext cx="333375" cy="555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228601</xdr:colOff>
      <xdr:row>15</xdr:row>
      <xdr:rowOff>66675</xdr:rowOff>
    </xdr:from>
    <xdr:to>
      <xdr:col>13</xdr:col>
      <xdr:colOff>678874</xdr:colOff>
      <xdr:row>15</xdr:row>
      <xdr:rowOff>600076</xdr:rowOff>
    </xdr:to>
    <xdr:pic>
      <xdr:nvPicPr>
        <xdr:cNvPr id="16" name="Picture 385">
          <a:extLst>
            <a:ext uri="{FF2B5EF4-FFF2-40B4-BE49-F238E27FC236}">
              <a16:creationId xmlns:a16="http://schemas.microsoft.com/office/drawing/2014/main" id="{00000000-0008-0000-1200-000010000000}"/>
            </a:ext>
          </a:extLst>
        </xdr:cNvPr>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12906376" y="6286500"/>
          <a:ext cx="450273" cy="5334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514350</xdr:colOff>
      <xdr:row>15</xdr:row>
      <xdr:rowOff>38100</xdr:rowOff>
    </xdr:from>
    <xdr:to>
      <xdr:col>11</xdr:col>
      <xdr:colOff>923925</xdr:colOff>
      <xdr:row>15</xdr:row>
      <xdr:rowOff>623207</xdr:rowOff>
    </xdr:to>
    <xdr:pic>
      <xdr:nvPicPr>
        <xdr:cNvPr id="17" name="Imagen 16">
          <a:extLst>
            <a:ext uri="{FF2B5EF4-FFF2-40B4-BE49-F238E27FC236}">
              <a16:creationId xmlns:a16="http://schemas.microsoft.com/office/drawing/2014/main" id="{00000000-0008-0000-1200-000011000000}"/>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0610850" y="6257925"/>
          <a:ext cx="409575" cy="58510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361951</xdr:colOff>
      <xdr:row>15</xdr:row>
      <xdr:rowOff>47626</xdr:rowOff>
    </xdr:from>
    <xdr:to>
      <xdr:col>12</xdr:col>
      <xdr:colOff>895351</xdr:colOff>
      <xdr:row>16</xdr:row>
      <xdr:rowOff>3562</xdr:rowOff>
    </xdr:to>
    <xdr:pic>
      <xdr:nvPicPr>
        <xdr:cNvPr id="18" name="Imagen 17">
          <a:extLst>
            <a:ext uri="{FF2B5EF4-FFF2-40B4-BE49-F238E27FC236}">
              <a16:creationId xmlns:a16="http://schemas.microsoft.com/office/drawing/2014/main" id="{00000000-0008-0000-1200-000012000000}"/>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11811001" y="6267451"/>
          <a:ext cx="533400" cy="6131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333375</xdr:colOff>
      <xdr:row>22</xdr:row>
      <xdr:rowOff>95250</xdr:rowOff>
    </xdr:from>
    <xdr:to>
      <xdr:col>1</xdr:col>
      <xdr:colOff>696996</xdr:colOff>
      <xdr:row>22</xdr:row>
      <xdr:rowOff>400050</xdr:rowOff>
    </xdr:to>
    <xdr:pic>
      <xdr:nvPicPr>
        <xdr:cNvPr id="19" name="Picture 391">
          <a:extLst>
            <a:ext uri="{FF2B5EF4-FFF2-40B4-BE49-F238E27FC236}">
              <a16:creationId xmlns:a16="http://schemas.microsoft.com/office/drawing/2014/main" id="{00000000-0008-0000-1200-000013000000}"/>
            </a:ext>
          </a:extLst>
        </xdr:cNvPr>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1695450" y="10372725"/>
          <a:ext cx="363621"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352426</xdr:colOff>
      <xdr:row>22</xdr:row>
      <xdr:rowOff>47626</xdr:rowOff>
    </xdr:from>
    <xdr:to>
      <xdr:col>2</xdr:col>
      <xdr:colOff>686222</xdr:colOff>
      <xdr:row>22</xdr:row>
      <xdr:rowOff>447676</xdr:rowOff>
    </xdr:to>
    <xdr:pic>
      <xdr:nvPicPr>
        <xdr:cNvPr id="20" name="Picture 392">
          <a:extLst>
            <a:ext uri="{FF2B5EF4-FFF2-40B4-BE49-F238E27FC236}">
              <a16:creationId xmlns:a16="http://schemas.microsoft.com/office/drawing/2014/main" id="{00000000-0008-0000-1200-000014000000}"/>
            </a:ext>
          </a:extLst>
        </xdr:cNvPr>
        <xdr:cNvPicPr>
          <a:picLocks noChangeAspect="1"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2619376" y="10325101"/>
          <a:ext cx="333796" cy="400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266700</xdr:colOff>
      <xdr:row>22</xdr:row>
      <xdr:rowOff>95250</xdr:rowOff>
    </xdr:from>
    <xdr:to>
      <xdr:col>3</xdr:col>
      <xdr:colOff>609600</xdr:colOff>
      <xdr:row>23</xdr:row>
      <xdr:rowOff>3810</xdr:rowOff>
    </xdr:to>
    <xdr:pic>
      <xdr:nvPicPr>
        <xdr:cNvPr id="21" name="Picture 393">
          <a:extLst>
            <a:ext uri="{FF2B5EF4-FFF2-40B4-BE49-F238E27FC236}">
              <a16:creationId xmlns:a16="http://schemas.microsoft.com/office/drawing/2014/main" id="{00000000-0008-0000-1200-000015000000}"/>
            </a:ext>
          </a:extLst>
        </xdr:cNvPr>
        <xdr:cNvPicPr>
          <a:picLocks noChangeAspect="1"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3400425" y="10372725"/>
          <a:ext cx="342900" cy="384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1167494</xdr:colOff>
      <xdr:row>22</xdr:row>
      <xdr:rowOff>138793</xdr:rowOff>
    </xdr:from>
    <xdr:to>
      <xdr:col>4</xdr:col>
      <xdr:colOff>1396093</xdr:colOff>
      <xdr:row>22</xdr:row>
      <xdr:rowOff>459738</xdr:rowOff>
    </xdr:to>
    <xdr:pic>
      <xdr:nvPicPr>
        <xdr:cNvPr id="22" name="Picture 394">
          <a:extLst>
            <a:ext uri="{FF2B5EF4-FFF2-40B4-BE49-F238E27FC236}">
              <a16:creationId xmlns:a16="http://schemas.microsoft.com/office/drawing/2014/main" id="{00000000-0008-0000-1200-000016000000}"/>
            </a:ext>
          </a:extLst>
        </xdr:cNvPr>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5173437" y="10338707"/>
          <a:ext cx="228599" cy="3209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361951</xdr:colOff>
      <xdr:row>22</xdr:row>
      <xdr:rowOff>85726</xdr:rowOff>
    </xdr:from>
    <xdr:to>
      <xdr:col>5</xdr:col>
      <xdr:colOff>685801</xdr:colOff>
      <xdr:row>22</xdr:row>
      <xdr:rowOff>790576</xdr:rowOff>
    </xdr:to>
    <xdr:pic>
      <xdr:nvPicPr>
        <xdr:cNvPr id="23" name="Picture 395">
          <a:extLst>
            <a:ext uri="{FF2B5EF4-FFF2-40B4-BE49-F238E27FC236}">
              <a16:creationId xmlns:a16="http://schemas.microsoft.com/office/drawing/2014/main" id="{00000000-0008-0000-1200-000017000000}"/>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5019676" y="10363201"/>
          <a:ext cx="323850" cy="390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209550</xdr:colOff>
      <xdr:row>22</xdr:row>
      <xdr:rowOff>57150</xdr:rowOff>
    </xdr:from>
    <xdr:to>
      <xdr:col>6</xdr:col>
      <xdr:colOff>485775</xdr:colOff>
      <xdr:row>22</xdr:row>
      <xdr:rowOff>455543</xdr:rowOff>
    </xdr:to>
    <xdr:pic>
      <xdr:nvPicPr>
        <xdr:cNvPr id="24" name="Picture 390">
          <a:extLst>
            <a:ext uri="{FF2B5EF4-FFF2-40B4-BE49-F238E27FC236}">
              <a16:creationId xmlns:a16="http://schemas.microsoft.com/office/drawing/2014/main" id="{00000000-0008-0000-1200-000018000000}"/>
            </a:ext>
          </a:extLst>
        </xdr:cNvPr>
        <xdr:cNvPicPr>
          <a:picLocks noChangeAspect="1" noChangeArrowheads="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5819775" y="10334625"/>
          <a:ext cx="276225" cy="3983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38100</xdr:colOff>
      <xdr:row>22</xdr:row>
      <xdr:rowOff>76200</xdr:rowOff>
    </xdr:from>
    <xdr:to>
      <xdr:col>10</xdr:col>
      <xdr:colOff>238125</xdr:colOff>
      <xdr:row>22</xdr:row>
      <xdr:rowOff>456893</xdr:rowOff>
    </xdr:to>
    <xdr:pic>
      <xdr:nvPicPr>
        <xdr:cNvPr id="25" name="Picture 397">
          <a:extLst>
            <a:ext uri="{FF2B5EF4-FFF2-40B4-BE49-F238E27FC236}">
              <a16:creationId xmlns:a16="http://schemas.microsoft.com/office/drawing/2014/main" id="{00000000-0008-0000-1200-000019000000}"/>
            </a:ext>
          </a:extLst>
        </xdr:cNvPr>
        <xdr:cNvPicPr>
          <a:picLocks noChangeAspect="1" noChangeArrowheads="1"/>
        </xdr:cNvPicPr>
      </xdr:nvPicPr>
      <xdr:blipFill>
        <a:blip xmlns:r="http://schemas.openxmlformats.org/officeDocument/2006/relationships" r:embed="rId24" cstate="print">
          <a:extLst>
            <a:ext uri="{28A0092B-C50C-407E-A947-70E740481C1C}">
              <a14:useLocalDpi xmlns:a14="http://schemas.microsoft.com/office/drawing/2010/main" val="0"/>
            </a:ext>
          </a:extLst>
        </a:blip>
        <a:srcRect/>
        <a:stretch>
          <a:fillRect/>
        </a:stretch>
      </xdr:blipFill>
      <xdr:spPr bwMode="auto">
        <a:xfrm>
          <a:off x="8896350" y="10353675"/>
          <a:ext cx="200025" cy="3806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438150</xdr:colOff>
      <xdr:row>22</xdr:row>
      <xdr:rowOff>38100</xdr:rowOff>
    </xdr:from>
    <xdr:to>
      <xdr:col>11</xdr:col>
      <xdr:colOff>942975</xdr:colOff>
      <xdr:row>22</xdr:row>
      <xdr:rowOff>453025</xdr:rowOff>
    </xdr:to>
    <xdr:pic>
      <xdr:nvPicPr>
        <xdr:cNvPr id="26" name="Picture 398">
          <a:extLst>
            <a:ext uri="{FF2B5EF4-FFF2-40B4-BE49-F238E27FC236}">
              <a16:creationId xmlns:a16="http://schemas.microsoft.com/office/drawing/2014/main" id="{00000000-0008-0000-1200-00001A000000}"/>
            </a:ext>
          </a:extLst>
        </xdr:cNvPr>
        <xdr:cNvPicPr>
          <a:picLocks noChangeAspect="1" noChangeArrowheads="1"/>
        </xdr:cNvPicPr>
      </xdr:nvPicPr>
      <xdr:blipFill>
        <a:blip xmlns:r="http://schemas.openxmlformats.org/officeDocument/2006/relationships" r:embed="rId25" cstate="print">
          <a:extLst>
            <a:ext uri="{28A0092B-C50C-407E-A947-70E740481C1C}">
              <a14:useLocalDpi xmlns:a14="http://schemas.microsoft.com/office/drawing/2010/main" val="0"/>
            </a:ext>
          </a:extLst>
        </a:blip>
        <a:srcRect/>
        <a:stretch>
          <a:fillRect/>
        </a:stretch>
      </xdr:blipFill>
      <xdr:spPr bwMode="auto">
        <a:xfrm>
          <a:off x="10534650" y="10315575"/>
          <a:ext cx="504825" cy="414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504825</xdr:colOff>
      <xdr:row>22</xdr:row>
      <xdr:rowOff>38100</xdr:rowOff>
    </xdr:from>
    <xdr:to>
      <xdr:col>12</xdr:col>
      <xdr:colOff>733425</xdr:colOff>
      <xdr:row>22</xdr:row>
      <xdr:rowOff>448235</xdr:rowOff>
    </xdr:to>
    <xdr:pic>
      <xdr:nvPicPr>
        <xdr:cNvPr id="27" name="Picture 396">
          <a:extLst>
            <a:ext uri="{FF2B5EF4-FFF2-40B4-BE49-F238E27FC236}">
              <a16:creationId xmlns:a16="http://schemas.microsoft.com/office/drawing/2014/main" id="{00000000-0008-0000-1200-00001B000000}"/>
            </a:ext>
          </a:extLst>
        </xdr:cNvPr>
        <xdr:cNvPicPr>
          <a:picLocks noChangeAspect="1" noChangeArrowheads="1"/>
        </xdr:cNvPicPr>
      </xdr:nvPicPr>
      <xdr:blipFill>
        <a:blip xmlns:r="http://schemas.openxmlformats.org/officeDocument/2006/relationships" r:embed="rId26" cstate="print">
          <a:extLst>
            <a:ext uri="{28A0092B-C50C-407E-A947-70E740481C1C}">
              <a14:useLocalDpi xmlns:a14="http://schemas.microsoft.com/office/drawing/2010/main" val="0"/>
            </a:ext>
          </a:extLst>
        </a:blip>
        <a:srcRect/>
        <a:stretch>
          <a:fillRect/>
        </a:stretch>
      </xdr:blipFill>
      <xdr:spPr bwMode="auto">
        <a:xfrm>
          <a:off x="11953875" y="10315575"/>
          <a:ext cx="228600" cy="4101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428625</xdr:colOff>
      <xdr:row>30</xdr:row>
      <xdr:rowOff>76200</xdr:rowOff>
    </xdr:from>
    <xdr:to>
      <xdr:col>1</xdr:col>
      <xdr:colOff>685800</xdr:colOff>
      <xdr:row>31</xdr:row>
      <xdr:rowOff>24179</xdr:rowOff>
    </xdr:to>
    <xdr:pic>
      <xdr:nvPicPr>
        <xdr:cNvPr id="28" name="Picture 400">
          <a:extLst>
            <a:ext uri="{FF2B5EF4-FFF2-40B4-BE49-F238E27FC236}">
              <a16:creationId xmlns:a16="http://schemas.microsoft.com/office/drawing/2014/main" id="{00000000-0008-0000-1200-00001C000000}"/>
            </a:ext>
          </a:extLst>
        </xdr:cNvPr>
        <xdr:cNvPicPr>
          <a:picLocks noChangeAspect="1" noChangeArrowheads="1"/>
        </xdr:cNvPicPr>
      </xdr:nvPicPr>
      <xdr:blipFill>
        <a:blip xmlns:r="http://schemas.openxmlformats.org/officeDocument/2006/relationships" r:embed="rId27" cstate="print">
          <a:extLst>
            <a:ext uri="{28A0092B-C50C-407E-A947-70E740481C1C}">
              <a14:useLocalDpi xmlns:a14="http://schemas.microsoft.com/office/drawing/2010/main" val="0"/>
            </a:ext>
          </a:extLst>
        </a:blip>
        <a:srcRect/>
        <a:stretch>
          <a:fillRect/>
        </a:stretch>
      </xdr:blipFill>
      <xdr:spPr bwMode="auto">
        <a:xfrm>
          <a:off x="1790700" y="14030325"/>
          <a:ext cx="257175" cy="4909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219075</xdr:colOff>
      <xdr:row>30</xdr:row>
      <xdr:rowOff>38100</xdr:rowOff>
    </xdr:from>
    <xdr:to>
      <xdr:col>2</xdr:col>
      <xdr:colOff>514350</xdr:colOff>
      <xdr:row>30</xdr:row>
      <xdr:rowOff>536041</xdr:rowOff>
    </xdr:to>
    <xdr:pic>
      <xdr:nvPicPr>
        <xdr:cNvPr id="29" name="Picture 401">
          <a:extLst>
            <a:ext uri="{FF2B5EF4-FFF2-40B4-BE49-F238E27FC236}">
              <a16:creationId xmlns:a16="http://schemas.microsoft.com/office/drawing/2014/main" id="{00000000-0008-0000-1200-00001D000000}"/>
            </a:ext>
          </a:extLst>
        </xdr:cNvPr>
        <xdr:cNvPicPr>
          <a:picLocks noChangeAspect="1" noChangeArrowheads="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2486025" y="13992225"/>
          <a:ext cx="295275" cy="4979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658585</xdr:colOff>
      <xdr:row>30</xdr:row>
      <xdr:rowOff>9525</xdr:rowOff>
    </xdr:from>
    <xdr:to>
      <xdr:col>4</xdr:col>
      <xdr:colOff>899432</xdr:colOff>
      <xdr:row>30</xdr:row>
      <xdr:rowOff>513862</xdr:rowOff>
    </xdr:to>
    <xdr:pic>
      <xdr:nvPicPr>
        <xdr:cNvPr id="30" name="Picture 402">
          <a:extLst>
            <a:ext uri="{FF2B5EF4-FFF2-40B4-BE49-F238E27FC236}">
              <a16:creationId xmlns:a16="http://schemas.microsoft.com/office/drawing/2014/main" id="{00000000-0008-0000-1200-00001E000000}"/>
            </a:ext>
          </a:extLst>
        </xdr:cNvPr>
        <xdr:cNvPicPr>
          <a:picLocks noChangeAspect="1" noChangeArrowheads="1"/>
        </xdr:cNvPicPr>
      </xdr:nvPicPr>
      <xdr:blipFill>
        <a:blip xmlns:r="http://schemas.openxmlformats.org/officeDocument/2006/relationships" r:embed="rId29" cstate="print">
          <a:extLst>
            <a:ext uri="{28A0092B-C50C-407E-A947-70E740481C1C}">
              <a14:useLocalDpi xmlns:a14="http://schemas.microsoft.com/office/drawing/2010/main" val="0"/>
            </a:ext>
          </a:extLst>
        </a:blip>
        <a:srcRect/>
        <a:stretch>
          <a:fillRect/>
        </a:stretch>
      </xdr:blipFill>
      <xdr:spPr bwMode="auto">
        <a:xfrm>
          <a:off x="4664528" y="13867039"/>
          <a:ext cx="240847" cy="50433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314325</xdr:colOff>
      <xdr:row>30</xdr:row>
      <xdr:rowOff>66675</xdr:rowOff>
    </xdr:from>
    <xdr:to>
      <xdr:col>5</xdr:col>
      <xdr:colOff>552450</xdr:colOff>
      <xdr:row>30</xdr:row>
      <xdr:rowOff>530053</xdr:rowOff>
    </xdr:to>
    <xdr:pic>
      <xdr:nvPicPr>
        <xdr:cNvPr id="31" name="Picture 403">
          <a:extLst>
            <a:ext uri="{FF2B5EF4-FFF2-40B4-BE49-F238E27FC236}">
              <a16:creationId xmlns:a16="http://schemas.microsoft.com/office/drawing/2014/main" id="{00000000-0008-0000-1200-00001F000000}"/>
            </a:ext>
          </a:extLst>
        </xdr:cNvPr>
        <xdr:cNvPicPr>
          <a:picLocks noChangeAspect="1" noChangeArrowheads="1"/>
        </xdr:cNvPicPr>
      </xdr:nvPicPr>
      <xdr:blipFill>
        <a:blip xmlns:r="http://schemas.openxmlformats.org/officeDocument/2006/relationships" r:embed="rId30" cstate="print">
          <a:extLst>
            <a:ext uri="{28A0092B-C50C-407E-A947-70E740481C1C}">
              <a14:useLocalDpi xmlns:a14="http://schemas.microsoft.com/office/drawing/2010/main" val="0"/>
            </a:ext>
          </a:extLst>
        </a:blip>
        <a:srcRect/>
        <a:stretch>
          <a:fillRect/>
        </a:stretch>
      </xdr:blipFill>
      <xdr:spPr bwMode="auto">
        <a:xfrm>
          <a:off x="4972050" y="14020800"/>
          <a:ext cx="238125" cy="4633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238126</xdr:colOff>
      <xdr:row>30</xdr:row>
      <xdr:rowOff>38101</xdr:rowOff>
    </xdr:from>
    <xdr:to>
      <xdr:col>6</xdr:col>
      <xdr:colOff>561976</xdr:colOff>
      <xdr:row>30</xdr:row>
      <xdr:rowOff>533012</xdr:rowOff>
    </xdr:to>
    <xdr:pic>
      <xdr:nvPicPr>
        <xdr:cNvPr id="32" name="Picture 404">
          <a:extLst>
            <a:ext uri="{FF2B5EF4-FFF2-40B4-BE49-F238E27FC236}">
              <a16:creationId xmlns:a16="http://schemas.microsoft.com/office/drawing/2014/main" id="{00000000-0008-0000-1200-000020000000}"/>
            </a:ext>
          </a:extLst>
        </xdr:cNvPr>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5848351" y="13992226"/>
          <a:ext cx="323850" cy="4949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219076</xdr:colOff>
      <xdr:row>30</xdr:row>
      <xdr:rowOff>9527</xdr:rowOff>
    </xdr:from>
    <xdr:to>
      <xdr:col>9</xdr:col>
      <xdr:colOff>533400</xdr:colOff>
      <xdr:row>30</xdr:row>
      <xdr:rowOff>501156</xdr:rowOff>
    </xdr:to>
    <xdr:pic>
      <xdr:nvPicPr>
        <xdr:cNvPr id="33" name="Picture 405">
          <a:extLst>
            <a:ext uri="{FF2B5EF4-FFF2-40B4-BE49-F238E27FC236}">
              <a16:creationId xmlns:a16="http://schemas.microsoft.com/office/drawing/2014/main" id="{00000000-0008-0000-1200-000021000000}"/>
            </a:ext>
          </a:extLst>
        </xdr:cNvPr>
        <xdr:cNvPicPr>
          <a:picLocks noChangeAspect="1" noChangeArrowheads="1"/>
        </xdr:cNvPicPr>
      </xdr:nvPicPr>
      <xdr:blipFill>
        <a:blip xmlns:r="http://schemas.openxmlformats.org/officeDocument/2006/relationships" r:embed="rId32" cstate="print">
          <a:extLst>
            <a:ext uri="{28A0092B-C50C-407E-A947-70E740481C1C}">
              <a14:useLocalDpi xmlns:a14="http://schemas.microsoft.com/office/drawing/2010/main" val="0"/>
            </a:ext>
          </a:extLst>
        </a:blip>
        <a:srcRect/>
        <a:stretch>
          <a:fillRect/>
        </a:stretch>
      </xdr:blipFill>
      <xdr:spPr bwMode="auto">
        <a:xfrm>
          <a:off x="8315326" y="13963652"/>
          <a:ext cx="314324" cy="4916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295275</xdr:colOff>
      <xdr:row>30</xdr:row>
      <xdr:rowOff>57151</xdr:rowOff>
    </xdr:from>
    <xdr:to>
      <xdr:col>10</xdr:col>
      <xdr:colOff>695325</xdr:colOff>
      <xdr:row>31</xdr:row>
      <xdr:rowOff>1725</xdr:rowOff>
    </xdr:to>
    <xdr:pic>
      <xdr:nvPicPr>
        <xdr:cNvPr id="34" name="Picture 406">
          <a:extLst>
            <a:ext uri="{FF2B5EF4-FFF2-40B4-BE49-F238E27FC236}">
              <a16:creationId xmlns:a16="http://schemas.microsoft.com/office/drawing/2014/main" id="{00000000-0008-0000-1200-000022000000}"/>
            </a:ext>
          </a:extLst>
        </xdr:cNvPr>
        <xdr:cNvPicPr>
          <a:picLocks noChangeAspect="1" noChangeArrowheads="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a:off x="9153525" y="14011276"/>
          <a:ext cx="400050" cy="4874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342900</xdr:colOff>
      <xdr:row>30</xdr:row>
      <xdr:rowOff>28575</xdr:rowOff>
    </xdr:from>
    <xdr:to>
      <xdr:col>11</xdr:col>
      <xdr:colOff>714375</xdr:colOff>
      <xdr:row>30</xdr:row>
      <xdr:rowOff>514308</xdr:rowOff>
    </xdr:to>
    <xdr:pic>
      <xdr:nvPicPr>
        <xdr:cNvPr id="35" name="Picture 407">
          <a:extLst>
            <a:ext uri="{FF2B5EF4-FFF2-40B4-BE49-F238E27FC236}">
              <a16:creationId xmlns:a16="http://schemas.microsoft.com/office/drawing/2014/main" id="{00000000-0008-0000-1200-000023000000}"/>
            </a:ext>
          </a:extLst>
        </xdr:cNvPr>
        <xdr:cNvPicPr>
          <a:picLocks noChangeAspect="1" noChangeArrowheads="1"/>
        </xdr:cNvPicPr>
      </xdr:nvPicPr>
      <xdr:blipFill>
        <a:blip xmlns:r="http://schemas.openxmlformats.org/officeDocument/2006/relationships" r:embed="rId34" cstate="print">
          <a:extLst>
            <a:ext uri="{28A0092B-C50C-407E-A947-70E740481C1C}">
              <a14:useLocalDpi xmlns:a14="http://schemas.microsoft.com/office/drawing/2010/main" val="0"/>
            </a:ext>
          </a:extLst>
        </a:blip>
        <a:srcRect/>
        <a:stretch>
          <a:fillRect/>
        </a:stretch>
      </xdr:blipFill>
      <xdr:spPr bwMode="auto">
        <a:xfrm>
          <a:off x="10439400" y="13982700"/>
          <a:ext cx="371475" cy="4857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476250</xdr:colOff>
      <xdr:row>30</xdr:row>
      <xdr:rowOff>19051</xdr:rowOff>
    </xdr:from>
    <xdr:to>
      <xdr:col>12</xdr:col>
      <xdr:colOff>723900</xdr:colOff>
      <xdr:row>30</xdr:row>
      <xdr:rowOff>519611</xdr:rowOff>
    </xdr:to>
    <xdr:pic>
      <xdr:nvPicPr>
        <xdr:cNvPr id="36" name="Picture 408">
          <a:extLst>
            <a:ext uri="{FF2B5EF4-FFF2-40B4-BE49-F238E27FC236}">
              <a16:creationId xmlns:a16="http://schemas.microsoft.com/office/drawing/2014/main" id="{00000000-0008-0000-1200-000024000000}"/>
            </a:ext>
          </a:extLst>
        </xdr:cNvPr>
        <xdr:cNvPicPr>
          <a:picLocks noChangeAspect="1" noChangeArrowheads="1"/>
        </xdr:cNvPicPr>
      </xdr:nvPicPr>
      <xdr:blipFill>
        <a:blip xmlns:r="http://schemas.openxmlformats.org/officeDocument/2006/relationships" r:embed="rId35" cstate="print">
          <a:extLst>
            <a:ext uri="{28A0092B-C50C-407E-A947-70E740481C1C}">
              <a14:useLocalDpi xmlns:a14="http://schemas.microsoft.com/office/drawing/2010/main" val="0"/>
            </a:ext>
          </a:extLst>
        </a:blip>
        <a:srcRect/>
        <a:stretch>
          <a:fillRect/>
        </a:stretch>
      </xdr:blipFill>
      <xdr:spPr bwMode="auto">
        <a:xfrm>
          <a:off x="11925300" y="13973176"/>
          <a:ext cx="247650" cy="5005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381001</xdr:colOff>
      <xdr:row>30</xdr:row>
      <xdr:rowOff>19051</xdr:rowOff>
    </xdr:from>
    <xdr:to>
      <xdr:col>13</xdr:col>
      <xdr:colOff>666750</xdr:colOff>
      <xdr:row>30</xdr:row>
      <xdr:rowOff>525623</xdr:rowOff>
    </xdr:to>
    <xdr:pic>
      <xdr:nvPicPr>
        <xdr:cNvPr id="37" name="Picture 399">
          <a:extLst>
            <a:ext uri="{FF2B5EF4-FFF2-40B4-BE49-F238E27FC236}">
              <a16:creationId xmlns:a16="http://schemas.microsoft.com/office/drawing/2014/main" id="{00000000-0008-0000-1200-000025000000}"/>
            </a:ext>
          </a:extLst>
        </xdr:cNvPr>
        <xdr:cNvPicPr>
          <a:picLocks noChangeAspect="1" noChangeArrowheads="1"/>
        </xdr:cNvPicPr>
      </xdr:nvPicPr>
      <xdr:blipFill>
        <a:blip xmlns:r="http://schemas.openxmlformats.org/officeDocument/2006/relationships" r:embed="rId36" cstate="print">
          <a:extLst>
            <a:ext uri="{28A0092B-C50C-407E-A947-70E740481C1C}">
              <a14:useLocalDpi xmlns:a14="http://schemas.microsoft.com/office/drawing/2010/main" val="0"/>
            </a:ext>
          </a:extLst>
        </a:blip>
        <a:srcRect/>
        <a:stretch>
          <a:fillRect/>
        </a:stretch>
      </xdr:blipFill>
      <xdr:spPr bwMode="auto">
        <a:xfrm>
          <a:off x="13058776" y="13973176"/>
          <a:ext cx="285749" cy="5065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10886</xdr:colOff>
      <xdr:row>39</xdr:row>
      <xdr:rowOff>43543</xdr:rowOff>
    </xdr:from>
    <xdr:to>
      <xdr:col>2</xdr:col>
      <xdr:colOff>751114</xdr:colOff>
      <xdr:row>39</xdr:row>
      <xdr:rowOff>4134014</xdr:rowOff>
    </xdr:to>
    <xdr:pic>
      <xdr:nvPicPr>
        <xdr:cNvPr id="39" name="Imagen 38">
          <a:extLst>
            <a:ext uri="{FF2B5EF4-FFF2-40B4-BE49-F238E27FC236}">
              <a16:creationId xmlns:a16="http://schemas.microsoft.com/office/drawing/2014/main" id="{36455BD9-DBF8-D02D-896E-036052FDFECA}"/>
            </a:ext>
          </a:extLst>
        </xdr:cNvPr>
        <xdr:cNvPicPr>
          <a:picLocks noChangeAspect="1"/>
        </xdr:cNvPicPr>
      </xdr:nvPicPr>
      <xdr:blipFill>
        <a:blip xmlns:r="http://schemas.openxmlformats.org/officeDocument/2006/relationships" r:embed="rId37" cstate="print">
          <a:extLst>
            <a:ext uri="{28A0092B-C50C-407E-A947-70E740481C1C}">
              <a14:useLocalDpi xmlns:a14="http://schemas.microsoft.com/office/drawing/2010/main" val="0"/>
            </a:ext>
          </a:extLst>
        </a:blip>
        <a:stretch>
          <a:fillRect/>
        </a:stretch>
      </xdr:blipFill>
      <xdr:spPr>
        <a:xfrm>
          <a:off x="10886" y="17721943"/>
          <a:ext cx="3069771" cy="4090471"/>
        </a:xfrm>
        <a:prstGeom prst="rect">
          <a:avLst/>
        </a:prstGeom>
      </xdr:spPr>
    </xdr:pic>
    <xdr:clientData/>
  </xdr:twoCellAnchor>
  <xdr:twoCellAnchor editAs="oneCell">
    <xdr:from>
      <xdr:col>3</xdr:col>
      <xdr:colOff>101854</xdr:colOff>
      <xdr:row>39</xdr:row>
      <xdr:rowOff>43543</xdr:rowOff>
    </xdr:from>
    <xdr:to>
      <xdr:col>4</xdr:col>
      <xdr:colOff>2406111</xdr:colOff>
      <xdr:row>39</xdr:row>
      <xdr:rowOff>4158342</xdr:rowOff>
    </xdr:to>
    <xdr:pic>
      <xdr:nvPicPr>
        <xdr:cNvPr id="41" name="Imagen 40">
          <a:extLst>
            <a:ext uri="{FF2B5EF4-FFF2-40B4-BE49-F238E27FC236}">
              <a16:creationId xmlns:a16="http://schemas.microsoft.com/office/drawing/2014/main" id="{0C3FD235-E37E-107C-C43C-318D6BECB980}"/>
            </a:ext>
          </a:extLst>
        </xdr:cNvPr>
        <xdr:cNvPicPr>
          <a:picLocks noChangeAspect="1"/>
        </xdr:cNvPicPr>
      </xdr:nvPicPr>
      <xdr:blipFill>
        <a:blip xmlns:r="http://schemas.openxmlformats.org/officeDocument/2006/relationships" r:embed="rId38" cstate="print">
          <a:extLst>
            <a:ext uri="{28A0092B-C50C-407E-A947-70E740481C1C}">
              <a14:useLocalDpi xmlns:a14="http://schemas.microsoft.com/office/drawing/2010/main" val="0"/>
            </a:ext>
          </a:extLst>
        </a:blip>
        <a:stretch>
          <a:fillRect/>
        </a:stretch>
      </xdr:blipFill>
      <xdr:spPr>
        <a:xfrm>
          <a:off x="3324025" y="17721943"/>
          <a:ext cx="3088029" cy="4114799"/>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xdr:from>
      <xdr:col>1</xdr:col>
      <xdr:colOff>171450</xdr:colOff>
      <xdr:row>9</xdr:row>
      <xdr:rowOff>66675</xdr:rowOff>
    </xdr:from>
    <xdr:to>
      <xdr:col>1</xdr:col>
      <xdr:colOff>523875</xdr:colOff>
      <xdr:row>9</xdr:row>
      <xdr:rowOff>584257</xdr:rowOff>
    </xdr:to>
    <xdr:pic>
      <xdr:nvPicPr>
        <xdr:cNvPr id="2" name="Picture 376">
          <a:extLst>
            <a:ext uri="{FF2B5EF4-FFF2-40B4-BE49-F238E27FC236}">
              <a16:creationId xmlns:a16="http://schemas.microsoft.com/office/drawing/2014/main" id="{00000000-0008-0000-13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525" y="2886075"/>
          <a:ext cx="352425" cy="5175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209550</xdr:colOff>
      <xdr:row>9</xdr:row>
      <xdr:rowOff>38100</xdr:rowOff>
    </xdr:from>
    <xdr:to>
      <xdr:col>2</xdr:col>
      <xdr:colOff>600075</xdr:colOff>
      <xdr:row>9</xdr:row>
      <xdr:rowOff>805203</xdr:rowOff>
    </xdr:to>
    <xdr:pic>
      <xdr:nvPicPr>
        <xdr:cNvPr id="3" name="Picture 377">
          <a:extLst>
            <a:ext uri="{FF2B5EF4-FFF2-40B4-BE49-F238E27FC236}">
              <a16:creationId xmlns:a16="http://schemas.microsoft.com/office/drawing/2014/main" id="{00000000-0008-0000-13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476500" y="2857500"/>
          <a:ext cx="390525" cy="54802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190500</xdr:colOff>
      <xdr:row>9</xdr:row>
      <xdr:rowOff>38101</xdr:rowOff>
    </xdr:from>
    <xdr:to>
      <xdr:col>3</xdr:col>
      <xdr:colOff>533400</xdr:colOff>
      <xdr:row>9</xdr:row>
      <xdr:rowOff>783249</xdr:rowOff>
    </xdr:to>
    <xdr:pic>
      <xdr:nvPicPr>
        <xdr:cNvPr id="4" name="Picture 378">
          <a:extLst>
            <a:ext uri="{FF2B5EF4-FFF2-40B4-BE49-F238E27FC236}">
              <a16:creationId xmlns:a16="http://schemas.microsoft.com/office/drawing/2014/main" id="{00000000-0008-0000-1300-000004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324225" y="2857501"/>
          <a:ext cx="342900" cy="5546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247651</xdr:colOff>
      <xdr:row>9</xdr:row>
      <xdr:rowOff>57150</xdr:rowOff>
    </xdr:from>
    <xdr:to>
      <xdr:col>4</xdr:col>
      <xdr:colOff>590551</xdr:colOff>
      <xdr:row>9</xdr:row>
      <xdr:rowOff>781769</xdr:rowOff>
    </xdr:to>
    <xdr:pic>
      <xdr:nvPicPr>
        <xdr:cNvPr id="5" name="Picture 379">
          <a:extLst>
            <a:ext uri="{FF2B5EF4-FFF2-40B4-BE49-F238E27FC236}">
              <a16:creationId xmlns:a16="http://schemas.microsoft.com/office/drawing/2014/main" id="{00000000-0008-0000-1300-000005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143376" y="2876550"/>
          <a:ext cx="342900" cy="5341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352425</xdr:colOff>
      <xdr:row>9</xdr:row>
      <xdr:rowOff>57150</xdr:rowOff>
    </xdr:from>
    <xdr:to>
      <xdr:col>5</xdr:col>
      <xdr:colOff>695325</xdr:colOff>
      <xdr:row>9</xdr:row>
      <xdr:rowOff>762359</xdr:rowOff>
    </xdr:to>
    <xdr:pic>
      <xdr:nvPicPr>
        <xdr:cNvPr id="6" name="Picture 380">
          <a:extLst>
            <a:ext uri="{FF2B5EF4-FFF2-40B4-BE49-F238E27FC236}">
              <a16:creationId xmlns:a16="http://schemas.microsoft.com/office/drawing/2014/main" id="{00000000-0008-0000-1300-00000600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5010150" y="2876550"/>
          <a:ext cx="342900" cy="5337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657226</xdr:colOff>
      <xdr:row>9</xdr:row>
      <xdr:rowOff>19050</xdr:rowOff>
    </xdr:from>
    <xdr:to>
      <xdr:col>10</xdr:col>
      <xdr:colOff>114300</xdr:colOff>
      <xdr:row>9</xdr:row>
      <xdr:rowOff>584592</xdr:rowOff>
    </xdr:to>
    <xdr:pic>
      <xdr:nvPicPr>
        <xdr:cNvPr id="7" name="Picture 375">
          <a:extLst>
            <a:ext uri="{FF2B5EF4-FFF2-40B4-BE49-F238E27FC236}">
              <a16:creationId xmlns:a16="http://schemas.microsoft.com/office/drawing/2014/main" id="{00000000-0008-0000-1300-000007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8753476" y="2838450"/>
          <a:ext cx="219074" cy="5655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304800</xdr:colOff>
      <xdr:row>9</xdr:row>
      <xdr:rowOff>28576</xdr:rowOff>
    </xdr:from>
    <xdr:to>
      <xdr:col>11</xdr:col>
      <xdr:colOff>523875</xdr:colOff>
      <xdr:row>9</xdr:row>
      <xdr:rowOff>587275</xdr:rowOff>
    </xdr:to>
    <xdr:pic>
      <xdr:nvPicPr>
        <xdr:cNvPr id="8" name="Picture 374">
          <a:extLst>
            <a:ext uri="{FF2B5EF4-FFF2-40B4-BE49-F238E27FC236}">
              <a16:creationId xmlns:a16="http://schemas.microsoft.com/office/drawing/2014/main" id="{00000000-0008-0000-1300-0000080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10401300" y="2847976"/>
          <a:ext cx="219075" cy="5586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152401</xdr:colOff>
      <xdr:row>9</xdr:row>
      <xdr:rowOff>38100</xdr:rowOff>
    </xdr:from>
    <xdr:to>
      <xdr:col>12</xdr:col>
      <xdr:colOff>381001</xdr:colOff>
      <xdr:row>9</xdr:row>
      <xdr:rowOff>575719</xdr:rowOff>
    </xdr:to>
    <xdr:pic>
      <xdr:nvPicPr>
        <xdr:cNvPr id="9" name="Picture 373">
          <a:extLst>
            <a:ext uri="{FF2B5EF4-FFF2-40B4-BE49-F238E27FC236}">
              <a16:creationId xmlns:a16="http://schemas.microsoft.com/office/drawing/2014/main" id="{00000000-0008-0000-1300-000009000000}"/>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11601451" y="2857500"/>
          <a:ext cx="228600" cy="5376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400050</xdr:colOff>
      <xdr:row>15</xdr:row>
      <xdr:rowOff>95250</xdr:rowOff>
    </xdr:from>
    <xdr:to>
      <xdr:col>1</xdr:col>
      <xdr:colOff>714375</xdr:colOff>
      <xdr:row>16</xdr:row>
      <xdr:rowOff>0</xdr:rowOff>
    </xdr:to>
    <xdr:pic>
      <xdr:nvPicPr>
        <xdr:cNvPr id="10" name="Picture 382">
          <a:extLst>
            <a:ext uri="{FF2B5EF4-FFF2-40B4-BE49-F238E27FC236}">
              <a16:creationId xmlns:a16="http://schemas.microsoft.com/office/drawing/2014/main" id="{00000000-0008-0000-1300-00000A0000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1762125" y="6315075"/>
          <a:ext cx="314325" cy="5619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257175</xdr:colOff>
      <xdr:row>15</xdr:row>
      <xdr:rowOff>123826</xdr:rowOff>
    </xdr:from>
    <xdr:to>
      <xdr:col>4</xdr:col>
      <xdr:colOff>624709</xdr:colOff>
      <xdr:row>16</xdr:row>
      <xdr:rowOff>0</xdr:rowOff>
    </xdr:to>
    <xdr:pic>
      <xdr:nvPicPr>
        <xdr:cNvPr id="11" name="Picture 384">
          <a:extLst>
            <a:ext uri="{FF2B5EF4-FFF2-40B4-BE49-F238E27FC236}">
              <a16:creationId xmlns:a16="http://schemas.microsoft.com/office/drawing/2014/main" id="{00000000-0008-0000-1300-00000B00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4152900" y="6343651"/>
          <a:ext cx="367534"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400050</xdr:colOff>
      <xdr:row>15</xdr:row>
      <xdr:rowOff>104775</xdr:rowOff>
    </xdr:from>
    <xdr:to>
      <xdr:col>5</xdr:col>
      <xdr:colOff>790575</xdr:colOff>
      <xdr:row>16</xdr:row>
      <xdr:rowOff>0</xdr:rowOff>
    </xdr:to>
    <xdr:pic>
      <xdr:nvPicPr>
        <xdr:cNvPr id="12" name="Picture 381">
          <a:extLst>
            <a:ext uri="{FF2B5EF4-FFF2-40B4-BE49-F238E27FC236}">
              <a16:creationId xmlns:a16="http://schemas.microsoft.com/office/drawing/2014/main" id="{00000000-0008-0000-1300-00000C000000}"/>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5057775" y="6324600"/>
          <a:ext cx="390525"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485775</xdr:colOff>
      <xdr:row>15</xdr:row>
      <xdr:rowOff>57151</xdr:rowOff>
    </xdr:from>
    <xdr:to>
      <xdr:col>3</xdr:col>
      <xdr:colOff>200025</xdr:colOff>
      <xdr:row>15</xdr:row>
      <xdr:rowOff>652093</xdr:rowOff>
    </xdr:to>
    <xdr:pic>
      <xdr:nvPicPr>
        <xdr:cNvPr id="13" name="Imagen 12">
          <a:extLst>
            <a:ext uri="{FF2B5EF4-FFF2-40B4-BE49-F238E27FC236}">
              <a16:creationId xmlns:a16="http://schemas.microsoft.com/office/drawing/2014/main" id="{00000000-0008-0000-1300-00000D000000}"/>
            </a:ext>
          </a:extLst>
        </xdr:cNvPr>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2752725" y="6276976"/>
          <a:ext cx="581025" cy="5949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152401</xdr:colOff>
      <xdr:row>15</xdr:row>
      <xdr:rowOff>38100</xdr:rowOff>
    </xdr:from>
    <xdr:to>
      <xdr:col>9</xdr:col>
      <xdr:colOff>533401</xdr:colOff>
      <xdr:row>15</xdr:row>
      <xdr:rowOff>606005</xdr:rowOff>
    </xdr:to>
    <xdr:pic>
      <xdr:nvPicPr>
        <xdr:cNvPr id="14" name="Picture 386">
          <a:extLst>
            <a:ext uri="{FF2B5EF4-FFF2-40B4-BE49-F238E27FC236}">
              <a16:creationId xmlns:a16="http://schemas.microsoft.com/office/drawing/2014/main" id="{00000000-0008-0000-1300-00000E0000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8248651" y="6257925"/>
          <a:ext cx="381000" cy="5679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409575</xdr:colOff>
      <xdr:row>15</xdr:row>
      <xdr:rowOff>38099</xdr:rowOff>
    </xdr:from>
    <xdr:to>
      <xdr:col>10</xdr:col>
      <xdr:colOff>742950</xdr:colOff>
      <xdr:row>15</xdr:row>
      <xdr:rowOff>593724</xdr:rowOff>
    </xdr:to>
    <xdr:pic>
      <xdr:nvPicPr>
        <xdr:cNvPr id="15" name="Picture 387">
          <a:extLst>
            <a:ext uri="{FF2B5EF4-FFF2-40B4-BE49-F238E27FC236}">
              <a16:creationId xmlns:a16="http://schemas.microsoft.com/office/drawing/2014/main" id="{00000000-0008-0000-1300-00000F000000}"/>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9267825" y="6257924"/>
          <a:ext cx="333375" cy="555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228601</xdr:colOff>
      <xdr:row>15</xdr:row>
      <xdr:rowOff>66675</xdr:rowOff>
    </xdr:from>
    <xdr:to>
      <xdr:col>13</xdr:col>
      <xdr:colOff>678874</xdr:colOff>
      <xdr:row>15</xdr:row>
      <xdr:rowOff>600076</xdr:rowOff>
    </xdr:to>
    <xdr:pic>
      <xdr:nvPicPr>
        <xdr:cNvPr id="16" name="Picture 385">
          <a:extLst>
            <a:ext uri="{FF2B5EF4-FFF2-40B4-BE49-F238E27FC236}">
              <a16:creationId xmlns:a16="http://schemas.microsoft.com/office/drawing/2014/main" id="{00000000-0008-0000-1300-000010000000}"/>
            </a:ext>
          </a:extLst>
        </xdr:cNvPr>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12906376" y="6286500"/>
          <a:ext cx="450273" cy="5334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514350</xdr:colOff>
      <xdr:row>15</xdr:row>
      <xdr:rowOff>38100</xdr:rowOff>
    </xdr:from>
    <xdr:to>
      <xdr:col>11</xdr:col>
      <xdr:colOff>923925</xdr:colOff>
      <xdr:row>15</xdr:row>
      <xdr:rowOff>623207</xdr:rowOff>
    </xdr:to>
    <xdr:pic>
      <xdr:nvPicPr>
        <xdr:cNvPr id="17" name="Imagen 16">
          <a:extLst>
            <a:ext uri="{FF2B5EF4-FFF2-40B4-BE49-F238E27FC236}">
              <a16:creationId xmlns:a16="http://schemas.microsoft.com/office/drawing/2014/main" id="{00000000-0008-0000-1300-000011000000}"/>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0610850" y="6257925"/>
          <a:ext cx="409575" cy="58510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361951</xdr:colOff>
      <xdr:row>15</xdr:row>
      <xdr:rowOff>47626</xdr:rowOff>
    </xdr:from>
    <xdr:to>
      <xdr:col>12</xdr:col>
      <xdr:colOff>895351</xdr:colOff>
      <xdr:row>16</xdr:row>
      <xdr:rowOff>3562</xdr:rowOff>
    </xdr:to>
    <xdr:pic>
      <xdr:nvPicPr>
        <xdr:cNvPr id="18" name="Imagen 17">
          <a:extLst>
            <a:ext uri="{FF2B5EF4-FFF2-40B4-BE49-F238E27FC236}">
              <a16:creationId xmlns:a16="http://schemas.microsoft.com/office/drawing/2014/main" id="{00000000-0008-0000-1300-000012000000}"/>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11811001" y="6267451"/>
          <a:ext cx="533400" cy="6131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333375</xdr:colOff>
      <xdr:row>22</xdr:row>
      <xdr:rowOff>95250</xdr:rowOff>
    </xdr:from>
    <xdr:to>
      <xdr:col>1</xdr:col>
      <xdr:colOff>696996</xdr:colOff>
      <xdr:row>22</xdr:row>
      <xdr:rowOff>400050</xdr:rowOff>
    </xdr:to>
    <xdr:pic>
      <xdr:nvPicPr>
        <xdr:cNvPr id="19" name="Picture 391">
          <a:extLst>
            <a:ext uri="{FF2B5EF4-FFF2-40B4-BE49-F238E27FC236}">
              <a16:creationId xmlns:a16="http://schemas.microsoft.com/office/drawing/2014/main" id="{00000000-0008-0000-1300-000013000000}"/>
            </a:ext>
          </a:extLst>
        </xdr:cNvPr>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1695450" y="10372725"/>
          <a:ext cx="363621"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352426</xdr:colOff>
      <xdr:row>22</xdr:row>
      <xdr:rowOff>47626</xdr:rowOff>
    </xdr:from>
    <xdr:to>
      <xdr:col>2</xdr:col>
      <xdr:colOff>686222</xdr:colOff>
      <xdr:row>22</xdr:row>
      <xdr:rowOff>447676</xdr:rowOff>
    </xdr:to>
    <xdr:pic>
      <xdr:nvPicPr>
        <xdr:cNvPr id="20" name="Picture 392">
          <a:extLst>
            <a:ext uri="{FF2B5EF4-FFF2-40B4-BE49-F238E27FC236}">
              <a16:creationId xmlns:a16="http://schemas.microsoft.com/office/drawing/2014/main" id="{00000000-0008-0000-1300-000014000000}"/>
            </a:ext>
          </a:extLst>
        </xdr:cNvPr>
        <xdr:cNvPicPr>
          <a:picLocks noChangeAspect="1"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2619376" y="10325101"/>
          <a:ext cx="333796" cy="400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266700</xdr:colOff>
      <xdr:row>22</xdr:row>
      <xdr:rowOff>95250</xdr:rowOff>
    </xdr:from>
    <xdr:to>
      <xdr:col>3</xdr:col>
      <xdr:colOff>609600</xdr:colOff>
      <xdr:row>23</xdr:row>
      <xdr:rowOff>3810</xdr:rowOff>
    </xdr:to>
    <xdr:pic>
      <xdr:nvPicPr>
        <xdr:cNvPr id="21" name="Picture 393">
          <a:extLst>
            <a:ext uri="{FF2B5EF4-FFF2-40B4-BE49-F238E27FC236}">
              <a16:creationId xmlns:a16="http://schemas.microsoft.com/office/drawing/2014/main" id="{00000000-0008-0000-1300-000015000000}"/>
            </a:ext>
          </a:extLst>
        </xdr:cNvPr>
        <xdr:cNvPicPr>
          <a:picLocks noChangeAspect="1"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3400425" y="10372725"/>
          <a:ext cx="342900" cy="384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209551</xdr:colOff>
      <xdr:row>22</xdr:row>
      <xdr:rowOff>95250</xdr:rowOff>
    </xdr:from>
    <xdr:to>
      <xdr:col>4</xdr:col>
      <xdr:colOff>438150</xdr:colOff>
      <xdr:row>22</xdr:row>
      <xdr:rowOff>416195</xdr:rowOff>
    </xdr:to>
    <xdr:pic>
      <xdr:nvPicPr>
        <xdr:cNvPr id="22" name="Picture 394">
          <a:extLst>
            <a:ext uri="{FF2B5EF4-FFF2-40B4-BE49-F238E27FC236}">
              <a16:creationId xmlns:a16="http://schemas.microsoft.com/office/drawing/2014/main" id="{00000000-0008-0000-1300-000016000000}"/>
            </a:ext>
          </a:extLst>
        </xdr:cNvPr>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4105276" y="10372725"/>
          <a:ext cx="228599" cy="3209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361951</xdr:colOff>
      <xdr:row>22</xdr:row>
      <xdr:rowOff>85726</xdr:rowOff>
    </xdr:from>
    <xdr:to>
      <xdr:col>5</xdr:col>
      <xdr:colOff>685801</xdr:colOff>
      <xdr:row>22</xdr:row>
      <xdr:rowOff>790576</xdr:rowOff>
    </xdr:to>
    <xdr:pic>
      <xdr:nvPicPr>
        <xdr:cNvPr id="23" name="Picture 395">
          <a:extLst>
            <a:ext uri="{FF2B5EF4-FFF2-40B4-BE49-F238E27FC236}">
              <a16:creationId xmlns:a16="http://schemas.microsoft.com/office/drawing/2014/main" id="{00000000-0008-0000-1300-000017000000}"/>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5019676" y="10363201"/>
          <a:ext cx="323850" cy="390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209550</xdr:colOff>
      <xdr:row>22</xdr:row>
      <xdr:rowOff>57150</xdr:rowOff>
    </xdr:from>
    <xdr:to>
      <xdr:col>6</xdr:col>
      <xdr:colOff>485775</xdr:colOff>
      <xdr:row>22</xdr:row>
      <xdr:rowOff>455543</xdr:rowOff>
    </xdr:to>
    <xdr:pic>
      <xdr:nvPicPr>
        <xdr:cNvPr id="24" name="Picture 390">
          <a:extLst>
            <a:ext uri="{FF2B5EF4-FFF2-40B4-BE49-F238E27FC236}">
              <a16:creationId xmlns:a16="http://schemas.microsoft.com/office/drawing/2014/main" id="{00000000-0008-0000-1300-000018000000}"/>
            </a:ext>
          </a:extLst>
        </xdr:cNvPr>
        <xdr:cNvPicPr>
          <a:picLocks noChangeAspect="1" noChangeArrowheads="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5819775" y="10334625"/>
          <a:ext cx="276225" cy="3983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38100</xdr:colOff>
      <xdr:row>22</xdr:row>
      <xdr:rowOff>76200</xdr:rowOff>
    </xdr:from>
    <xdr:to>
      <xdr:col>10</xdr:col>
      <xdr:colOff>238125</xdr:colOff>
      <xdr:row>22</xdr:row>
      <xdr:rowOff>456893</xdr:rowOff>
    </xdr:to>
    <xdr:pic>
      <xdr:nvPicPr>
        <xdr:cNvPr id="25" name="Picture 397">
          <a:extLst>
            <a:ext uri="{FF2B5EF4-FFF2-40B4-BE49-F238E27FC236}">
              <a16:creationId xmlns:a16="http://schemas.microsoft.com/office/drawing/2014/main" id="{00000000-0008-0000-1300-000019000000}"/>
            </a:ext>
          </a:extLst>
        </xdr:cNvPr>
        <xdr:cNvPicPr>
          <a:picLocks noChangeAspect="1" noChangeArrowheads="1"/>
        </xdr:cNvPicPr>
      </xdr:nvPicPr>
      <xdr:blipFill>
        <a:blip xmlns:r="http://schemas.openxmlformats.org/officeDocument/2006/relationships" r:embed="rId24" cstate="print">
          <a:extLst>
            <a:ext uri="{28A0092B-C50C-407E-A947-70E740481C1C}">
              <a14:useLocalDpi xmlns:a14="http://schemas.microsoft.com/office/drawing/2010/main" val="0"/>
            </a:ext>
          </a:extLst>
        </a:blip>
        <a:srcRect/>
        <a:stretch>
          <a:fillRect/>
        </a:stretch>
      </xdr:blipFill>
      <xdr:spPr bwMode="auto">
        <a:xfrm>
          <a:off x="8896350" y="10353675"/>
          <a:ext cx="200025" cy="3806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438150</xdr:colOff>
      <xdr:row>22</xdr:row>
      <xdr:rowOff>38100</xdr:rowOff>
    </xdr:from>
    <xdr:to>
      <xdr:col>11</xdr:col>
      <xdr:colOff>942975</xdr:colOff>
      <xdr:row>22</xdr:row>
      <xdr:rowOff>453025</xdr:rowOff>
    </xdr:to>
    <xdr:pic>
      <xdr:nvPicPr>
        <xdr:cNvPr id="26" name="Picture 398">
          <a:extLst>
            <a:ext uri="{FF2B5EF4-FFF2-40B4-BE49-F238E27FC236}">
              <a16:creationId xmlns:a16="http://schemas.microsoft.com/office/drawing/2014/main" id="{00000000-0008-0000-1300-00001A000000}"/>
            </a:ext>
          </a:extLst>
        </xdr:cNvPr>
        <xdr:cNvPicPr>
          <a:picLocks noChangeAspect="1" noChangeArrowheads="1"/>
        </xdr:cNvPicPr>
      </xdr:nvPicPr>
      <xdr:blipFill>
        <a:blip xmlns:r="http://schemas.openxmlformats.org/officeDocument/2006/relationships" r:embed="rId25" cstate="print">
          <a:extLst>
            <a:ext uri="{28A0092B-C50C-407E-A947-70E740481C1C}">
              <a14:useLocalDpi xmlns:a14="http://schemas.microsoft.com/office/drawing/2010/main" val="0"/>
            </a:ext>
          </a:extLst>
        </a:blip>
        <a:srcRect/>
        <a:stretch>
          <a:fillRect/>
        </a:stretch>
      </xdr:blipFill>
      <xdr:spPr bwMode="auto">
        <a:xfrm>
          <a:off x="10534650" y="10315575"/>
          <a:ext cx="504825" cy="414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504825</xdr:colOff>
      <xdr:row>22</xdr:row>
      <xdr:rowOff>38100</xdr:rowOff>
    </xdr:from>
    <xdr:to>
      <xdr:col>12</xdr:col>
      <xdr:colOff>733425</xdr:colOff>
      <xdr:row>22</xdr:row>
      <xdr:rowOff>448235</xdr:rowOff>
    </xdr:to>
    <xdr:pic>
      <xdr:nvPicPr>
        <xdr:cNvPr id="27" name="Picture 396">
          <a:extLst>
            <a:ext uri="{FF2B5EF4-FFF2-40B4-BE49-F238E27FC236}">
              <a16:creationId xmlns:a16="http://schemas.microsoft.com/office/drawing/2014/main" id="{00000000-0008-0000-1300-00001B000000}"/>
            </a:ext>
          </a:extLst>
        </xdr:cNvPr>
        <xdr:cNvPicPr>
          <a:picLocks noChangeAspect="1" noChangeArrowheads="1"/>
        </xdr:cNvPicPr>
      </xdr:nvPicPr>
      <xdr:blipFill>
        <a:blip xmlns:r="http://schemas.openxmlformats.org/officeDocument/2006/relationships" r:embed="rId26" cstate="print">
          <a:extLst>
            <a:ext uri="{28A0092B-C50C-407E-A947-70E740481C1C}">
              <a14:useLocalDpi xmlns:a14="http://schemas.microsoft.com/office/drawing/2010/main" val="0"/>
            </a:ext>
          </a:extLst>
        </a:blip>
        <a:srcRect/>
        <a:stretch>
          <a:fillRect/>
        </a:stretch>
      </xdr:blipFill>
      <xdr:spPr bwMode="auto">
        <a:xfrm>
          <a:off x="11953875" y="10315575"/>
          <a:ext cx="228600" cy="4101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428625</xdr:colOff>
      <xdr:row>30</xdr:row>
      <xdr:rowOff>76200</xdr:rowOff>
    </xdr:from>
    <xdr:to>
      <xdr:col>1</xdr:col>
      <xdr:colOff>685800</xdr:colOff>
      <xdr:row>31</xdr:row>
      <xdr:rowOff>24179</xdr:rowOff>
    </xdr:to>
    <xdr:pic>
      <xdr:nvPicPr>
        <xdr:cNvPr id="28" name="Picture 400">
          <a:extLst>
            <a:ext uri="{FF2B5EF4-FFF2-40B4-BE49-F238E27FC236}">
              <a16:creationId xmlns:a16="http://schemas.microsoft.com/office/drawing/2014/main" id="{00000000-0008-0000-1300-00001C000000}"/>
            </a:ext>
          </a:extLst>
        </xdr:cNvPr>
        <xdr:cNvPicPr>
          <a:picLocks noChangeAspect="1" noChangeArrowheads="1"/>
        </xdr:cNvPicPr>
      </xdr:nvPicPr>
      <xdr:blipFill>
        <a:blip xmlns:r="http://schemas.openxmlformats.org/officeDocument/2006/relationships" r:embed="rId27" cstate="print">
          <a:extLst>
            <a:ext uri="{28A0092B-C50C-407E-A947-70E740481C1C}">
              <a14:useLocalDpi xmlns:a14="http://schemas.microsoft.com/office/drawing/2010/main" val="0"/>
            </a:ext>
          </a:extLst>
        </a:blip>
        <a:srcRect/>
        <a:stretch>
          <a:fillRect/>
        </a:stretch>
      </xdr:blipFill>
      <xdr:spPr bwMode="auto">
        <a:xfrm>
          <a:off x="1790700" y="14030325"/>
          <a:ext cx="257175" cy="4909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219075</xdr:colOff>
      <xdr:row>30</xdr:row>
      <xdr:rowOff>38100</xdr:rowOff>
    </xdr:from>
    <xdr:to>
      <xdr:col>2</xdr:col>
      <xdr:colOff>514350</xdr:colOff>
      <xdr:row>30</xdr:row>
      <xdr:rowOff>536041</xdr:rowOff>
    </xdr:to>
    <xdr:pic>
      <xdr:nvPicPr>
        <xdr:cNvPr id="29" name="Picture 401">
          <a:extLst>
            <a:ext uri="{FF2B5EF4-FFF2-40B4-BE49-F238E27FC236}">
              <a16:creationId xmlns:a16="http://schemas.microsoft.com/office/drawing/2014/main" id="{00000000-0008-0000-1300-00001D000000}"/>
            </a:ext>
          </a:extLst>
        </xdr:cNvPr>
        <xdr:cNvPicPr>
          <a:picLocks noChangeAspect="1" noChangeArrowheads="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2486025" y="13992225"/>
          <a:ext cx="295275" cy="4979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647700</xdr:colOff>
      <xdr:row>30</xdr:row>
      <xdr:rowOff>9525</xdr:rowOff>
    </xdr:from>
    <xdr:to>
      <xdr:col>4</xdr:col>
      <xdr:colOff>104775</xdr:colOff>
      <xdr:row>30</xdr:row>
      <xdr:rowOff>513862</xdr:rowOff>
    </xdr:to>
    <xdr:pic>
      <xdr:nvPicPr>
        <xdr:cNvPr id="30" name="Picture 402">
          <a:extLst>
            <a:ext uri="{FF2B5EF4-FFF2-40B4-BE49-F238E27FC236}">
              <a16:creationId xmlns:a16="http://schemas.microsoft.com/office/drawing/2014/main" id="{00000000-0008-0000-1300-00001E000000}"/>
            </a:ext>
          </a:extLst>
        </xdr:cNvPr>
        <xdr:cNvPicPr>
          <a:picLocks noChangeAspect="1" noChangeArrowheads="1"/>
        </xdr:cNvPicPr>
      </xdr:nvPicPr>
      <xdr:blipFill>
        <a:blip xmlns:r="http://schemas.openxmlformats.org/officeDocument/2006/relationships" r:embed="rId29" cstate="print">
          <a:extLst>
            <a:ext uri="{28A0092B-C50C-407E-A947-70E740481C1C}">
              <a14:useLocalDpi xmlns:a14="http://schemas.microsoft.com/office/drawing/2010/main" val="0"/>
            </a:ext>
          </a:extLst>
        </a:blip>
        <a:srcRect/>
        <a:stretch>
          <a:fillRect/>
        </a:stretch>
      </xdr:blipFill>
      <xdr:spPr bwMode="auto">
        <a:xfrm>
          <a:off x="3781425" y="13963650"/>
          <a:ext cx="219075" cy="50433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314325</xdr:colOff>
      <xdr:row>30</xdr:row>
      <xdr:rowOff>66675</xdr:rowOff>
    </xdr:from>
    <xdr:to>
      <xdr:col>5</xdr:col>
      <xdr:colOff>552450</xdr:colOff>
      <xdr:row>30</xdr:row>
      <xdr:rowOff>530053</xdr:rowOff>
    </xdr:to>
    <xdr:pic>
      <xdr:nvPicPr>
        <xdr:cNvPr id="31" name="Picture 403">
          <a:extLst>
            <a:ext uri="{FF2B5EF4-FFF2-40B4-BE49-F238E27FC236}">
              <a16:creationId xmlns:a16="http://schemas.microsoft.com/office/drawing/2014/main" id="{00000000-0008-0000-1300-00001F000000}"/>
            </a:ext>
          </a:extLst>
        </xdr:cNvPr>
        <xdr:cNvPicPr>
          <a:picLocks noChangeAspect="1" noChangeArrowheads="1"/>
        </xdr:cNvPicPr>
      </xdr:nvPicPr>
      <xdr:blipFill>
        <a:blip xmlns:r="http://schemas.openxmlformats.org/officeDocument/2006/relationships" r:embed="rId30" cstate="print">
          <a:extLst>
            <a:ext uri="{28A0092B-C50C-407E-A947-70E740481C1C}">
              <a14:useLocalDpi xmlns:a14="http://schemas.microsoft.com/office/drawing/2010/main" val="0"/>
            </a:ext>
          </a:extLst>
        </a:blip>
        <a:srcRect/>
        <a:stretch>
          <a:fillRect/>
        </a:stretch>
      </xdr:blipFill>
      <xdr:spPr bwMode="auto">
        <a:xfrm>
          <a:off x="4972050" y="14020800"/>
          <a:ext cx="238125" cy="4633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238126</xdr:colOff>
      <xdr:row>30</xdr:row>
      <xdr:rowOff>38101</xdr:rowOff>
    </xdr:from>
    <xdr:to>
      <xdr:col>6</xdr:col>
      <xdr:colOff>561976</xdr:colOff>
      <xdr:row>30</xdr:row>
      <xdr:rowOff>533012</xdr:rowOff>
    </xdr:to>
    <xdr:pic>
      <xdr:nvPicPr>
        <xdr:cNvPr id="32" name="Picture 404">
          <a:extLst>
            <a:ext uri="{FF2B5EF4-FFF2-40B4-BE49-F238E27FC236}">
              <a16:creationId xmlns:a16="http://schemas.microsoft.com/office/drawing/2014/main" id="{00000000-0008-0000-1300-000020000000}"/>
            </a:ext>
          </a:extLst>
        </xdr:cNvPr>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5848351" y="13992226"/>
          <a:ext cx="323850" cy="4949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219076</xdr:colOff>
      <xdr:row>30</xdr:row>
      <xdr:rowOff>9527</xdr:rowOff>
    </xdr:from>
    <xdr:to>
      <xdr:col>9</xdr:col>
      <xdr:colOff>533400</xdr:colOff>
      <xdr:row>30</xdr:row>
      <xdr:rowOff>501156</xdr:rowOff>
    </xdr:to>
    <xdr:pic>
      <xdr:nvPicPr>
        <xdr:cNvPr id="33" name="Picture 405">
          <a:extLst>
            <a:ext uri="{FF2B5EF4-FFF2-40B4-BE49-F238E27FC236}">
              <a16:creationId xmlns:a16="http://schemas.microsoft.com/office/drawing/2014/main" id="{00000000-0008-0000-1300-000021000000}"/>
            </a:ext>
          </a:extLst>
        </xdr:cNvPr>
        <xdr:cNvPicPr>
          <a:picLocks noChangeAspect="1" noChangeArrowheads="1"/>
        </xdr:cNvPicPr>
      </xdr:nvPicPr>
      <xdr:blipFill>
        <a:blip xmlns:r="http://schemas.openxmlformats.org/officeDocument/2006/relationships" r:embed="rId32" cstate="print">
          <a:extLst>
            <a:ext uri="{28A0092B-C50C-407E-A947-70E740481C1C}">
              <a14:useLocalDpi xmlns:a14="http://schemas.microsoft.com/office/drawing/2010/main" val="0"/>
            </a:ext>
          </a:extLst>
        </a:blip>
        <a:srcRect/>
        <a:stretch>
          <a:fillRect/>
        </a:stretch>
      </xdr:blipFill>
      <xdr:spPr bwMode="auto">
        <a:xfrm>
          <a:off x="8315326" y="13963652"/>
          <a:ext cx="314324" cy="4916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295275</xdr:colOff>
      <xdr:row>30</xdr:row>
      <xdr:rowOff>57151</xdr:rowOff>
    </xdr:from>
    <xdr:to>
      <xdr:col>10</xdr:col>
      <xdr:colOff>695325</xdr:colOff>
      <xdr:row>31</xdr:row>
      <xdr:rowOff>1725</xdr:rowOff>
    </xdr:to>
    <xdr:pic>
      <xdr:nvPicPr>
        <xdr:cNvPr id="34" name="Picture 406">
          <a:extLst>
            <a:ext uri="{FF2B5EF4-FFF2-40B4-BE49-F238E27FC236}">
              <a16:creationId xmlns:a16="http://schemas.microsoft.com/office/drawing/2014/main" id="{00000000-0008-0000-1300-000022000000}"/>
            </a:ext>
          </a:extLst>
        </xdr:cNvPr>
        <xdr:cNvPicPr>
          <a:picLocks noChangeAspect="1" noChangeArrowheads="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a:off x="9153525" y="14011276"/>
          <a:ext cx="400050" cy="4874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342900</xdr:colOff>
      <xdr:row>30</xdr:row>
      <xdr:rowOff>28575</xdr:rowOff>
    </xdr:from>
    <xdr:to>
      <xdr:col>11</xdr:col>
      <xdr:colOff>714375</xdr:colOff>
      <xdr:row>30</xdr:row>
      <xdr:rowOff>514308</xdr:rowOff>
    </xdr:to>
    <xdr:pic>
      <xdr:nvPicPr>
        <xdr:cNvPr id="35" name="Picture 407">
          <a:extLst>
            <a:ext uri="{FF2B5EF4-FFF2-40B4-BE49-F238E27FC236}">
              <a16:creationId xmlns:a16="http://schemas.microsoft.com/office/drawing/2014/main" id="{00000000-0008-0000-1300-000023000000}"/>
            </a:ext>
          </a:extLst>
        </xdr:cNvPr>
        <xdr:cNvPicPr>
          <a:picLocks noChangeAspect="1" noChangeArrowheads="1"/>
        </xdr:cNvPicPr>
      </xdr:nvPicPr>
      <xdr:blipFill>
        <a:blip xmlns:r="http://schemas.openxmlformats.org/officeDocument/2006/relationships" r:embed="rId34" cstate="print">
          <a:extLst>
            <a:ext uri="{28A0092B-C50C-407E-A947-70E740481C1C}">
              <a14:useLocalDpi xmlns:a14="http://schemas.microsoft.com/office/drawing/2010/main" val="0"/>
            </a:ext>
          </a:extLst>
        </a:blip>
        <a:srcRect/>
        <a:stretch>
          <a:fillRect/>
        </a:stretch>
      </xdr:blipFill>
      <xdr:spPr bwMode="auto">
        <a:xfrm>
          <a:off x="10439400" y="13982700"/>
          <a:ext cx="371475" cy="4857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476250</xdr:colOff>
      <xdr:row>30</xdr:row>
      <xdr:rowOff>19051</xdr:rowOff>
    </xdr:from>
    <xdr:to>
      <xdr:col>12</xdr:col>
      <xdr:colOff>723900</xdr:colOff>
      <xdr:row>30</xdr:row>
      <xdr:rowOff>519611</xdr:rowOff>
    </xdr:to>
    <xdr:pic>
      <xdr:nvPicPr>
        <xdr:cNvPr id="36" name="Picture 408">
          <a:extLst>
            <a:ext uri="{FF2B5EF4-FFF2-40B4-BE49-F238E27FC236}">
              <a16:creationId xmlns:a16="http://schemas.microsoft.com/office/drawing/2014/main" id="{00000000-0008-0000-1300-000024000000}"/>
            </a:ext>
          </a:extLst>
        </xdr:cNvPr>
        <xdr:cNvPicPr>
          <a:picLocks noChangeAspect="1" noChangeArrowheads="1"/>
        </xdr:cNvPicPr>
      </xdr:nvPicPr>
      <xdr:blipFill>
        <a:blip xmlns:r="http://schemas.openxmlformats.org/officeDocument/2006/relationships" r:embed="rId35" cstate="print">
          <a:extLst>
            <a:ext uri="{28A0092B-C50C-407E-A947-70E740481C1C}">
              <a14:useLocalDpi xmlns:a14="http://schemas.microsoft.com/office/drawing/2010/main" val="0"/>
            </a:ext>
          </a:extLst>
        </a:blip>
        <a:srcRect/>
        <a:stretch>
          <a:fillRect/>
        </a:stretch>
      </xdr:blipFill>
      <xdr:spPr bwMode="auto">
        <a:xfrm>
          <a:off x="11925300" y="13973176"/>
          <a:ext cx="247650" cy="5005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381001</xdr:colOff>
      <xdr:row>30</xdr:row>
      <xdr:rowOff>19051</xdr:rowOff>
    </xdr:from>
    <xdr:to>
      <xdr:col>13</xdr:col>
      <xdr:colOff>666750</xdr:colOff>
      <xdr:row>30</xdr:row>
      <xdr:rowOff>525623</xdr:rowOff>
    </xdr:to>
    <xdr:pic>
      <xdr:nvPicPr>
        <xdr:cNvPr id="37" name="Picture 399">
          <a:extLst>
            <a:ext uri="{FF2B5EF4-FFF2-40B4-BE49-F238E27FC236}">
              <a16:creationId xmlns:a16="http://schemas.microsoft.com/office/drawing/2014/main" id="{00000000-0008-0000-1300-000025000000}"/>
            </a:ext>
          </a:extLst>
        </xdr:cNvPr>
        <xdr:cNvPicPr>
          <a:picLocks noChangeAspect="1" noChangeArrowheads="1"/>
        </xdr:cNvPicPr>
      </xdr:nvPicPr>
      <xdr:blipFill>
        <a:blip xmlns:r="http://schemas.openxmlformats.org/officeDocument/2006/relationships" r:embed="rId36" cstate="print">
          <a:extLst>
            <a:ext uri="{28A0092B-C50C-407E-A947-70E740481C1C}">
              <a14:useLocalDpi xmlns:a14="http://schemas.microsoft.com/office/drawing/2010/main" val="0"/>
            </a:ext>
          </a:extLst>
        </a:blip>
        <a:srcRect/>
        <a:stretch>
          <a:fillRect/>
        </a:stretch>
      </xdr:blipFill>
      <xdr:spPr bwMode="auto">
        <a:xfrm>
          <a:off x="13058776" y="13973176"/>
          <a:ext cx="285749" cy="5065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0.xml><?xml version="1.0" encoding="utf-8"?>
<xdr:wsDr xmlns:xdr="http://schemas.openxmlformats.org/drawingml/2006/spreadsheetDrawing" xmlns:a="http://schemas.openxmlformats.org/drawingml/2006/main">
  <xdr:twoCellAnchor>
    <xdr:from>
      <xdr:col>1</xdr:col>
      <xdr:colOff>171450</xdr:colOff>
      <xdr:row>9</xdr:row>
      <xdr:rowOff>66675</xdr:rowOff>
    </xdr:from>
    <xdr:to>
      <xdr:col>1</xdr:col>
      <xdr:colOff>523875</xdr:colOff>
      <xdr:row>9</xdr:row>
      <xdr:rowOff>584257</xdr:rowOff>
    </xdr:to>
    <xdr:pic>
      <xdr:nvPicPr>
        <xdr:cNvPr id="2" name="Picture 376">
          <a:extLst>
            <a:ext uri="{FF2B5EF4-FFF2-40B4-BE49-F238E27FC236}">
              <a16:creationId xmlns:a16="http://schemas.microsoft.com/office/drawing/2014/main" id="{00000000-0008-0000-14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525" y="2886075"/>
          <a:ext cx="352425" cy="5175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209550</xdr:colOff>
      <xdr:row>9</xdr:row>
      <xdr:rowOff>38100</xdr:rowOff>
    </xdr:from>
    <xdr:to>
      <xdr:col>2</xdr:col>
      <xdr:colOff>600075</xdr:colOff>
      <xdr:row>9</xdr:row>
      <xdr:rowOff>805203</xdr:rowOff>
    </xdr:to>
    <xdr:pic>
      <xdr:nvPicPr>
        <xdr:cNvPr id="3" name="Picture 377">
          <a:extLst>
            <a:ext uri="{FF2B5EF4-FFF2-40B4-BE49-F238E27FC236}">
              <a16:creationId xmlns:a16="http://schemas.microsoft.com/office/drawing/2014/main" id="{00000000-0008-0000-14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476500" y="2857500"/>
          <a:ext cx="390525" cy="54802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190500</xdr:colOff>
      <xdr:row>9</xdr:row>
      <xdr:rowOff>38101</xdr:rowOff>
    </xdr:from>
    <xdr:to>
      <xdr:col>3</xdr:col>
      <xdr:colOff>533400</xdr:colOff>
      <xdr:row>9</xdr:row>
      <xdr:rowOff>783249</xdr:rowOff>
    </xdr:to>
    <xdr:pic>
      <xdr:nvPicPr>
        <xdr:cNvPr id="4" name="Picture 378">
          <a:extLst>
            <a:ext uri="{FF2B5EF4-FFF2-40B4-BE49-F238E27FC236}">
              <a16:creationId xmlns:a16="http://schemas.microsoft.com/office/drawing/2014/main" id="{00000000-0008-0000-1400-000004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324225" y="2857501"/>
          <a:ext cx="342900" cy="5546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247651</xdr:colOff>
      <xdr:row>9</xdr:row>
      <xdr:rowOff>57150</xdr:rowOff>
    </xdr:from>
    <xdr:to>
      <xdr:col>4</xdr:col>
      <xdr:colOff>590551</xdr:colOff>
      <xdr:row>9</xdr:row>
      <xdr:rowOff>781769</xdr:rowOff>
    </xdr:to>
    <xdr:pic>
      <xdr:nvPicPr>
        <xdr:cNvPr id="5" name="Picture 379">
          <a:extLst>
            <a:ext uri="{FF2B5EF4-FFF2-40B4-BE49-F238E27FC236}">
              <a16:creationId xmlns:a16="http://schemas.microsoft.com/office/drawing/2014/main" id="{00000000-0008-0000-1400-000005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143376" y="2876550"/>
          <a:ext cx="342900" cy="5341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352425</xdr:colOff>
      <xdr:row>9</xdr:row>
      <xdr:rowOff>57150</xdr:rowOff>
    </xdr:from>
    <xdr:to>
      <xdr:col>5</xdr:col>
      <xdr:colOff>695325</xdr:colOff>
      <xdr:row>9</xdr:row>
      <xdr:rowOff>762359</xdr:rowOff>
    </xdr:to>
    <xdr:pic>
      <xdr:nvPicPr>
        <xdr:cNvPr id="6" name="Picture 380">
          <a:extLst>
            <a:ext uri="{FF2B5EF4-FFF2-40B4-BE49-F238E27FC236}">
              <a16:creationId xmlns:a16="http://schemas.microsoft.com/office/drawing/2014/main" id="{00000000-0008-0000-1400-00000600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5010150" y="2876550"/>
          <a:ext cx="342900" cy="5337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657226</xdr:colOff>
      <xdr:row>9</xdr:row>
      <xdr:rowOff>19050</xdr:rowOff>
    </xdr:from>
    <xdr:to>
      <xdr:col>10</xdr:col>
      <xdr:colOff>114300</xdr:colOff>
      <xdr:row>9</xdr:row>
      <xdr:rowOff>584592</xdr:rowOff>
    </xdr:to>
    <xdr:pic>
      <xdr:nvPicPr>
        <xdr:cNvPr id="7" name="Picture 375">
          <a:extLst>
            <a:ext uri="{FF2B5EF4-FFF2-40B4-BE49-F238E27FC236}">
              <a16:creationId xmlns:a16="http://schemas.microsoft.com/office/drawing/2014/main" id="{00000000-0008-0000-1400-000007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8753476" y="2838450"/>
          <a:ext cx="219074" cy="5655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304800</xdr:colOff>
      <xdr:row>9</xdr:row>
      <xdr:rowOff>28576</xdr:rowOff>
    </xdr:from>
    <xdr:to>
      <xdr:col>11</xdr:col>
      <xdr:colOff>523875</xdr:colOff>
      <xdr:row>9</xdr:row>
      <xdr:rowOff>587275</xdr:rowOff>
    </xdr:to>
    <xdr:pic>
      <xdr:nvPicPr>
        <xdr:cNvPr id="8" name="Picture 374">
          <a:extLst>
            <a:ext uri="{FF2B5EF4-FFF2-40B4-BE49-F238E27FC236}">
              <a16:creationId xmlns:a16="http://schemas.microsoft.com/office/drawing/2014/main" id="{00000000-0008-0000-1400-0000080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10401300" y="2847976"/>
          <a:ext cx="219075" cy="5586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152401</xdr:colOff>
      <xdr:row>9</xdr:row>
      <xdr:rowOff>38100</xdr:rowOff>
    </xdr:from>
    <xdr:to>
      <xdr:col>12</xdr:col>
      <xdr:colOff>381001</xdr:colOff>
      <xdr:row>9</xdr:row>
      <xdr:rowOff>575719</xdr:rowOff>
    </xdr:to>
    <xdr:pic>
      <xdr:nvPicPr>
        <xdr:cNvPr id="9" name="Picture 373">
          <a:extLst>
            <a:ext uri="{FF2B5EF4-FFF2-40B4-BE49-F238E27FC236}">
              <a16:creationId xmlns:a16="http://schemas.microsoft.com/office/drawing/2014/main" id="{00000000-0008-0000-1400-000009000000}"/>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11601451" y="2857500"/>
          <a:ext cx="228600" cy="5376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400050</xdr:colOff>
      <xdr:row>15</xdr:row>
      <xdr:rowOff>95250</xdr:rowOff>
    </xdr:from>
    <xdr:to>
      <xdr:col>1</xdr:col>
      <xdr:colOff>714375</xdr:colOff>
      <xdr:row>16</xdr:row>
      <xdr:rowOff>0</xdr:rowOff>
    </xdr:to>
    <xdr:pic>
      <xdr:nvPicPr>
        <xdr:cNvPr id="10" name="Picture 382">
          <a:extLst>
            <a:ext uri="{FF2B5EF4-FFF2-40B4-BE49-F238E27FC236}">
              <a16:creationId xmlns:a16="http://schemas.microsoft.com/office/drawing/2014/main" id="{00000000-0008-0000-1400-00000A0000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1762125" y="6315075"/>
          <a:ext cx="314325" cy="5619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257175</xdr:colOff>
      <xdr:row>15</xdr:row>
      <xdr:rowOff>123826</xdr:rowOff>
    </xdr:from>
    <xdr:to>
      <xdr:col>4</xdr:col>
      <xdr:colOff>624709</xdr:colOff>
      <xdr:row>16</xdr:row>
      <xdr:rowOff>0</xdr:rowOff>
    </xdr:to>
    <xdr:pic>
      <xdr:nvPicPr>
        <xdr:cNvPr id="11" name="Picture 384">
          <a:extLst>
            <a:ext uri="{FF2B5EF4-FFF2-40B4-BE49-F238E27FC236}">
              <a16:creationId xmlns:a16="http://schemas.microsoft.com/office/drawing/2014/main" id="{00000000-0008-0000-1400-00000B00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4152900" y="6343651"/>
          <a:ext cx="367534"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400050</xdr:colOff>
      <xdr:row>15</xdr:row>
      <xdr:rowOff>104775</xdr:rowOff>
    </xdr:from>
    <xdr:to>
      <xdr:col>5</xdr:col>
      <xdr:colOff>790575</xdr:colOff>
      <xdr:row>16</xdr:row>
      <xdr:rowOff>0</xdr:rowOff>
    </xdr:to>
    <xdr:pic>
      <xdr:nvPicPr>
        <xdr:cNvPr id="12" name="Picture 381">
          <a:extLst>
            <a:ext uri="{FF2B5EF4-FFF2-40B4-BE49-F238E27FC236}">
              <a16:creationId xmlns:a16="http://schemas.microsoft.com/office/drawing/2014/main" id="{00000000-0008-0000-1400-00000C000000}"/>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5057775" y="6324600"/>
          <a:ext cx="390525"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485775</xdr:colOff>
      <xdr:row>15</xdr:row>
      <xdr:rowOff>57151</xdr:rowOff>
    </xdr:from>
    <xdr:to>
      <xdr:col>3</xdr:col>
      <xdr:colOff>200025</xdr:colOff>
      <xdr:row>15</xdr:row>
      <xdr:rowOff>652093</xdr:rowOff>
    </xdr:to>
    <xdr:pic>
      <xdr:nvPicPr>
        <xdr:cNvPr id="13" name="Imagen 12">
          <a:extLst>
            <a:ext uri="{FF2B5EF4-FFF2-40B4-BE49-F238E27FC236}">
              <a16:creationId xmlns:a16="http://schemas.microsoft.com/office/drawing/2014/main" id="{00000000-0008-0000-1400-00000D000000}"/>
            </a:ext>
          </a:extLst>
        </xdr:cNvPr>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2752725" y="6276976"/>
          <a:ext cx="581025" cy="5949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152401</xdr:colOff>
      <xdr:row>15</xdr:row>
      <xdr:rowOff>38100</xdr:rowOff>
    </xdr:from>
    <xdr:to>
      <xdr:col>9</xdr:col>
      <xdr:colOff>533401</xdr:colOff>
      <xdr:row>15</xdr:row>
      <xdr:rowOff>606005</xdr:rowOff>
    </xdr:to>
    <xdr:pic>
      <xdr:nvPicPr>
        <xdr:cNvPr id="14" name="Picture 386">
          <a:extLst>
            <a:ext uri="{FF2B5EF4-FFF2-40B4-BE49-F238E27FC236}">
              <a16:creationId xmlns:a16="http://schemas.microsoft.com/office/drawing/2014/main" id="{00000000-0008-0000-1400-00000E0000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8248651" y="6257925"/>
          <a:ext cx="381000" cy="5679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409575</xdr:colOff>
      <xdr:row>15</xdr:row>
      <xdr:rowOff>38099</xdr:rowOff>
    </xdr:from>
    <xdr:to>
      <xdr:col>10</xdr:col>
      <xdr:colOff>742950</xdr:colOff>
      <xdr:row>15</xdr:row>
      <xdr:rowOff>593724</xdr:rowOff>
    </xdr:to>
    <xdr:pic>
      <xdr:nvPicPr>
        <xdr:cNvPr id="15" name="Picture 387">
          <a:extLst>
            <a:ext uri="{FF2B5EF4-FFF2-40B4-BE49-F238E27FC236}">
              <a16:creationId xmlns:a16="http://schemas.microsoft.com/office/drawing/2014/main" id="{00000000-0008-0000-1400-00000F000000}"/>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9267825" y="6257924"/>
          <a:ext cx="333375" cy="555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228601</xdr:colOff>
      <xdr:row>15</xdr:row>
      <xdr:rowOff>66675</xdr:rowOff>
    </xdr:from>
    <xdr:to>
      <xdr:col>13</xdr:col>
      <xdr:colOff>678874</xdr:colOff>
      <xdr:row>15</xdr:row>
      <xdr:rowOff>600076</xdr:rowOff>
    </xdr:to>
    <xdr:pic>
      <xdr:nvPicPr>
        <xdr:cNvPr id="16" name="Picture 385">
          <a:extLst>
            <a:ext uri="{FF2B5EF4-FFF2-40B4-BE49-F238E27FC236}">
              <a16:creationId xmlns:a16="http://schemas.microsoft.com/office/drawing/2014/main" id="{00000000-0008-0000-1400-000010000000}"/>
            </a:ext>
          </a:extLst>
        </xdr:cNvPr>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12906376" y="6286500"/>
          <a:ext cx="450273" cy="5334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514350</xdr:colOff>
      <xdr:row>15</xdr:row>
      <xdr:rowOff>38100</xdr:rowOff>
    </xdr:from>
    <xdr:to>
      <xdr:col>11</xdr:col>
      <xdr:colOff>923925</xdr:colOff>
      <xdr:row>15</xdr:row>
      <xdr:rowOff>623207</xdr:rowOff>
    </xdr:to>
    <xdr:pic>
      <xdr:nvPicPr>
        <xdr:cNvPr id="17" name="Imagen 16">
          <a:extLst>
            <a:ext uri="{FF2B5EF4-FFF2-40B4-BE49-F238E27FC236}">
              <a16:creationId xmlns:a16="http://schemas.microsoft.com/office/drawing/2014/main" id="{00000000-0008-0000-1400-000011000000}"/>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0610850" y="6257925"/>
          <a:ext cx="409575" cy="58510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361951</xdr:colOff>
      <xdr:row>15</xdr:row>
      <xdr:rowOff>47626</xdr:rowOff>
    </xdr:from>
    <xdr:to>
      <xdr:col>12</xdr:col>
      <xdr:colOff>895351</xdr:colOff>
      <xdr:row>16</xdr:row>
      <xdr:rowOff>3562</xdr:rowOff>
    </xdr:to>
    <xdr:pic>
      <xdr:nvPicPr>
        <xdr:cNvPr id="18" name="Imagen 17">
          <a:extLst>
            <a:ext uri="{FF2B5EF4-FFF2-40B4-BE49-F238E27FC236}">
              <a16:creationId xmlns:a16="http://schemas.microsoft.com/office/drawing/2014/main" id="{00000000-0008-0000-1400-000012000000}"/>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11811001" y="6267451"/>
          <a:ext cx="533400" cy="6131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333375</xdr:colOff>
      <xdr:row>22</xdr:row>
      <xdr:rowOff>95250</xdr:rowOff>
    </xdr:from>
    <xdr:to>
      <xdr:col>1</xdr:col>
      <xdr:colOff>696996</xdr:colOff>
      <xdr:row>22</xdr:row>
      <xdr:rowOff>400050</xdr:rowOff>
    </xdr:to>
    <xdr:pic>
      <xdr:nvPicPr>
        <xdr:cNvPr id="19" name="Picture 391">
          <a:extLst>
            <a:ext uri="{FF2B5EF4-FFF2-40B4-BE49-F238E27FC236}">
              <a16:creationId xmlns:a16="http://schemas.microsoft.com/office/drawing/2014/main" id="{00000000-0008-0000-1400-000013000000}"/>
            </a:ext>
          </a:extLst>
        </xdr:cNvPr>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1695450" y="10372725"/>
          <a:ext cx="363621"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352426</xdr:colOff>
      <xdr:row>22</xdr:row>
      <xdr:rowOff>47626</xdr:rowOff>
    </xdr:from>
    <xdr:to>
      <xdr:col>2</xdr:col>
      <xdr:colOff>686222</xdr:colOff>
      <xdr:row>22</xdr:row>
      <xdr:rowOff>447676</xdr:rowOff>
    </xdr:to>
    <xdr:pic>
      <xdr:nvPicPr>
        <xdr:cNvPr id="20" name="Picture 392">
          <a:extLst>
            <a:ext uri="{FF2B5EF4-FFF2-40B4-BE49-F238E27FC236}">
              <a16:creationId xmlns:a16="http://schemas.microsoft.com/office/drawing/2014/main" id="{00000000-0008-0000-1400-000014000000}"/>
            </a:ext>
          </a:extLst>
        </xdr:cNvPr>
        <xdr:cNvPicPr>
          <a:picLocks noChangeAspect="1"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2619376" y="10325101"/>
          <a:ext cx="333796" cy="400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266700</xdr:colOff>
      <xdr:row>22</xdr:row>
      <xdr:rowOff>95250</xdr:rowOff>
    </xdr:from>
    <xdr:to>
      <xdr:col>3</xdr:col>
      <xdr:colOff>609600</xdr:colOff>
      <xdr:row>23</xdr:row>
      <xdr:rowOff>3810</xdr:rowOff>
    </xdr:to>
    <xdr:pic>
      <xdr:nvPicPr>
        <xdr:cNvPr id="21" name="Picture 393">
          <a:extLst>
            <a:ext uri="{FF2B5EF4-FFF2-40B4-BE49-F238E27FC236}">
              <a16:creationId xmlns:a16="http://schemas.microsoft.com/office/drawing/2014/main" id="{00000000-0008-0000-1400-000015000000}"/>
            </a:ext>
          </a:extLst>
        </xdr:cNvPr>
        <xdr:cNvPicPr>
          <a:picLocks noChangeAspect="1"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3400425" y="10372725"/>
          <a:ext cx="342900" cy="384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209551</xdr:colOff>
      <xdr:row>22</xdr:row>
      <xdr:rowOff>95250</xdr:rowOff>
    </xdr:from>
    <xdr:to>
      <xdr:col>4</xdr:col>
      <xdr:colOff>438150</xdr:colOff>
      <xdr:row>22</xdr:row>
      <xdr:rowOff>416195</xdr:rowOff>
    </xdr:to>
    <xdr:pic>
      <xdr:nvPicPr>
        <xdr:cNvPr id="22" name="Picture 394">
          <a:extLst>
            <a:ext uri="{FF2B5EF4-FFF2-40B4-BE49-F238E27FC236}">
              <a16:creationId xmlns:a16="http://schemas.microsoft.com/office/drawing/2014/main" id="{00000000-0008-0000-1400-000016000000}"/>
            </a:ext>
          </a:extLst>
        </xdr:cNvPr>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4105276" y="10372725"/>
          <a:ext cx="228599" cy="3209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361951</xdr:colOff>
      <xdr:row>22</xdr:row>
      <xdr:rowOff>85726</xdr:rowOff>
    </xdr:from>
    <xdr:to>
      <xdr:col>5</xdr:col>
      <xdr:colOff>685801</xdr:colOff>
      <xdr:row>22</xdr:row>
      <xdr:rowOff>790576</xdr:rowOff>
    </xdr:to>
    <xdr:pic>
      <xdr:nvPicPr>
        <xdr:cNvPr id="23" name="Picture 395">
          <a:extLst>
            <a:ext uri="{FF2B5EF4-FFF2-40B4-BE49-F238E27FC236}">
              <a16:creationId xmlns:a16="http://schemas.microsoft.com/office/drawing/2014/main" id="{00000000-0008-0000-1400-000017000000}"/>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5019676" y="10363201"/>
          <a:ext cx="323850" cy="390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209550</xdr:colOff>
      <xdr:row>22</xdr:row>
      <xdr:rowOff>57150</xdr:rowOff>
    </xdr:from>
    <xdr:to>
      <xdr:col>6</xdr:col>
      <xdr:colOff>485775</xdr:colOff>
      <xdr:row>22</xdr:row>
      <xdr:rowOff>455543</xdr:rowOff>
    </xdr:to>
    <xdr:pic>
      <xdr:nvPicPr>
        <xdr:cNvPr id="24" name="Picture 390">
          <a:extLst>
            <a:ext uri="{FF2B5EF4-FFF2-40B4-BE49-F238E27FC236}">
              <a16:creationId xmlns:a16="http://schemas.microsoft.com/office/drawing/2014/main" id="{00000000-0008-0000-1400-000018000000}"/>
            </a:ext>
          </a:extLst>
        </xdr:cNvPr>
        <xdr:cNvPicPr>
          <a:picLocks noChangeAspect="1" noChangeArrowheads="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5819775" y="10334625"/>
          <a:ext cx="276225" cy="3983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38100</xdr:colOff>
      <xdr:row>22</xdr:row>
      <xdr:rowOff>76200</xdr:rowOff>
    </xdr:from>
    <xdr:to>
      <xdr:col>10</xdr:col>
      <xdr:colOff>238125</xdr:colOff>
      <xdr:row>22</xdr:row>
      <xdr:rowOff>456893</xdr:rowOff>
    </xdr:to>
    <xdr:pic>
      <xdr:nvPicPr>
        <xdr:cNvPr id="25" name="Picture 397">
          <a:extLst>
            <a:ext uri="{FF2B5EF4-FFF2-40B4-BE49-F238E27FC236}">
              <a16:creationId xmlns:a16="http://schemas.microsoft.com/office/drawing/2014/main" id="{00000000-0008-0000-1400-000019000000}"/>
            </a:ext>
          </a:extLst>
        </xdr:cNvPr>
        <xdr:cNvPicPr>
          <a:picLocks noChangeAspect="1" noChangeArrowheads="1"/>
        </xdr:cNvPicPr>
      </xdr:nvPicPr>
      <xdr:blipFill>
        <a:blip xmlns:r="http://schemas.openxmlformats.org/officeDocument/2006/relationships" r:embed="rId24" cstate="print">
          <a:extLst>
            <a:ext uri="{28A0092B-C50C-407E-A947-70E740481C1C}">
              <a14:useLocalDpi xmlns:a14="http://schemas.microsoft.com/office/drawing/2010/main" val="0"/>
            </a:ext>
          </a:extLst>
        </a:blip>
        <a:srcRect/>
        <a:stretch>
          <a:fillRect/>
        </a:stretch>
      </xdr:blipFill>
      <xdr:spPr bwMode="auto">
        <a:xfrm>
          <a:off x="8896350" y="10353675"/>
          <a:ext cx="200025" cy="3806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438150</xdr:colOff>
      <xdr:row>22</xdr:row>
      <xdr:rowOff>38100</xdr:rowOff>
    </xdr:from>
    <xdr:to>
      <xdr:col>11</xdr:col>
      <xdr:colOff>942975</xdr:colOff>
      <xdr:row>22</xdr:row>
      <xdr:rowOff>453025</xdr:rowOff>
    </xdr:to>
    <xdr:pic>
      <xdr:nvPicPr>
        <xdr:cNvPr id="26" name="Picture 398">
          <a:extLst>
            <a:ext uri="{FF2B5EF4-FFF2-40B4-BE49-F238E27FC236}">
              <a16:creationId xmlns:a16="http://schemas.microsoft.com/office/drawing/2014/main" id="{00000000-0008-0000-1400-00001A000000}"/>
            </a:ext>
          </a:extLst>
        </xdr:cNvPr>
        <xdr:cNvPicPr>
          <a:picLocks noChangeAspect="1" noChangeArrowheads="1"/>
        </xdr:cNvPicPr>
      </xdr:nvPicPr>
      <xdr:blipFill>
        <a:blip xmlns:r="http://schemas.openxmlformats.org/officeDocument/2006/relationships" r:embed="rId25" cstate="print">
          <a:extLst>
            <a:ext uri="{28A0092B-C50C-407E-A947-70E740481C1C}">
              <a14:useLocalDpi xmlns:a14="http://schemas.microsoft.com/office/drawing/2010/main" val="0"/>
            </a:ext>
          </a:extLst>
        </a:blip>
        <a:srcRect/>
        <a:stretch>
          <a:fillRect/>
        </a:stretch>
      </xdr:blipFill>
      <xdr:spPr bwMode="auto">
        <a:xfrm>
          <a:off x="10534650" y="10315575"/>
          <a:ext cx="504825" cy="414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504825</xdr:colOff>
      <xdr:row>22</xdr:row>
      <xdr:rowOff>38100</xdr:rowOff>
    </xdr:from>
    <xdr:to>
      <xdr:col>12</xdr:col>
      <xdr:colOff>733425</xdr:colOff>
      <xdr:row>22</xdr:row>
      <xdr:rowOff>448235</xdr:rowOff>
    </xdr:to>
    <xdr:pic>
      <xdr:nvPicPr>
        <xdr:cNvPr id="27" name="Picture 396">
          <a:extLst>
            <a:ext uri="{FF2B5EF4-FFF2-40B4-BE49-F238E27FC236}">
              <a16:creationId xmlns:a16="http://schemas.microsoft.com/office/drawing/2014/main" id="{00000000-0008-0000-1400-00001B000000}"/>
            </a:ext>
          </a:extLst>
        </xdr:cNvPr>
        <xdr:cNvPicPr>
          <a:picLocks noChangeAspect="1" noChangeArrowheads="1"/>
        </xdr:cNvPicPr>
      </xdr:nvPicPr>
      <xdr:blipFill>
        <a:blip xmlns:r="http://schemas.openxmlformats.org/officeDocument/2006/relationships" r:embed="rId26" cstate="print">
          <a:extLst>
            <a:ext uri="{28A0092B-C50C-407E-A947-70E740481C1C}">
              <a14:useLocalDpi xmlns:a14="http://schemas.microsoft.com/office/drawing/2010/main" val="0"/>
            </a:ext>
          </a:extLst>
        </a:blip>
        <a:srcRect/>
        <a:stretch>
          <a:fillRect/>
        </a:stretch>
      </xdr:blipFill>
      <xdr:spPr bwMode="auto">
        <a:xfrm>
          <a:off x="11953875" y="10315575"/>
          <a:ext cx="228600" cy="4101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428625</xdr:colOff>
      <xdr:row>30</xdr:row>
      <xdr:rowOff>76200</xdr:rowOff>
    </xdr:from>
    <xdr:to>
      <xdr:col>1</xdr:col>
      <xdr:colOff>685800</xdr:colOff>
      <xdr:row>31</xdr:row>
      <xdr:rowOff>24179</xdr:rowOff>
    </xdr:to>
    <xdr:pic>
      <xdr:nvPicPr>
        <xdr:cNvPr id="28" name="Picture 400">
          <a:extLst>
            <a:ext uri="{FF2B5EF4-FFF2-40B4-BE49-F238E27FC236}">
              <a16:creationId xmlns:a16="http://schemas.microsoft.com/office/drawing/2014/main" id="{00000000-0008-0000-1400-00001C000000}"/>
            </a:ext>
          </a:extLst>
        </xdr:cNvPr>
        <xdr:cNvPicPr>
          <a:picLocks noChangeAspect="1" noChangeArrowheads="1"/>
        </xdr:cNvPicPr>
      </xdr:nvPicPr>
      <xdr:blipFill>
        <a:blip xmlns:r="http://schemas.openxmlformats.org/officeDocument/2006/relationships" r:embed="rId27" cstate="print">
          <a:extLst>
            <a:ext uri="{28A0092B-C50C-407E-A947-70E740481C1C}">
              <a14:useLocalDpi xmlns:a14="http://schemas.microsoft.com/office/drawing/2010/main" val="0"/>
            </a:ext>
          </a:extLst>
        </a:blip>
        <a:srcRect/>
        <a:stretch>
          <a:fillRect/>
        </a:stretch>
      </xdr:blipFill>
      <xdr:spPr bwMode="auto">
        <a:xfrm>
          <a:off x="1790700" y="14030325"/>
          <a:ext cx="257175" cy="4909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219075</xdr:colOff>
      <xdr:row>30</xdr:row>
      <xdr:rowOff>38100</xdr:rowOff>
    </xdr:from>
    <xdr:to>
      <xdr:col>2</xdr:col>
      <xdr:colOff>514350</xdr:colOff>
      <xdr:row>30</xdr:row>
      <xdr:rowOff>536041</xdr:rowOff>
    </xdr:to>
    <xdr:pic>
      <xdr:nvPicPr>
        <xdr:cNvPr id="29" name="Picture 401">
          <a:extLst>
            <a:ext uri="{FF2B5EF4-FFF2-40B4-BE49-F238E27FC236}">
              <a16:creationId xmlns:a16="http://schemas.microsoft.com/office/drawing/2014/main" id="{00000000-0008-0000-1400-00001D000000}"/>
            </a:ext>
          </a:extLst>
        </xdr:cNvPr>
        <xdr:cNvPicPr>
          <a:picLocks noChangeAspect="1" noChangeArrowheads="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2486025" y="13992225"/>
          <a:ext cx="295275" cy="4979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647700</xdr:colOff>
      <xdr:row>30</xdr:row>
      <xdr:rowOff>9525</xdr:rowOff>
    </xdr:from>
    <xdr:to>
      <xdr:col>4</xdr:col>
      <xdr:colOff>104775</xdr:colOff>
      <xdr:row>30</xdr:row>
      <xdr:rowOff>513862</xdr:rowOff>
    </xdr:to>
    <xdr:pic>
      <xdr:nvPicPr>
        <xdr:cNvPr id="30" name="Picture 402">
          <a:extLst>
            <a:ext uri="{FF2B5EF4-FFF2-40B4-BE49-F238E27FC236}">
              <a16:creationId xmlns:a16="http://schemas.microsoft.com/office/drawing/2014/main" id="{00000000-0008-0000-1400-00001E000000}"/>
            </a:ext>
          </a:extLst>
        </xdr:cNvPr>
        <xdr:cNvPicPr>
          <a:picLocks noChangeAspect="1" noChangeArrowheads="1"/>
        </xdr:cNvPicPr>
      </xdr:nvPicPr>
      <xdr:blipFill>
        <a:blip xmlns:r="http://schemas.openxmlformats.org/officeDocument/2006/relationships" r:embed="rId29" cstate="print">
          <a:extLst>
            <a:ext uri="{28A0092B-C50C-407E-A947-70E740481C1C}">
              <a14:useLocalDpi xmlns:a14="http://schemas.microsoft.com/office/drawing/2010/main" val="0"/>
            </a:ext>
          </a:extLst>
        </a:blip>
        <a:srcRect/>
        <a:stretch>
          <a:fillRect/>
        </a:stretch>
      </xdr:blipFill>
      <xdr:spPr bwMode="auto">
        <a:xfrm>
          <a:off x="3781425" y="13963650"/>
          <a:ext cx="219075" cy="50433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314325</xdr:colOff>
      <xdr:row>30</xdr:row>
      <xdr:rowOff>66675</xdr:rowOff>
    </xdr:from>
    <xdr:to>
      <xdr:col>5</xdr:col>
      <xdr:colOff>552450</xdr:colOff>
      <xdr:row>30</xdr:row>
      <xdr:rowOff>530053</xdr:rowOff>
    </xdr:to>
    <xdr:pic>
      <xdr:nvPicPr>
        <xdr:cNvPr id="31" name="Picture 403">
          <a:extLst>
            <a:ext uri="{FF2B5EF4-FFF2-40B4-BE49-F238E27FC236}">
              <a16:creationId xmlns:a16="http://schemas.microsoft.com/office/drawing/2014/main" id="{00000000-0008-0000-1400-00001F000000}"/>
            </a:ext>
          </a:extLst>
        </xdr:cNvPr>
        <xdr:cNvPicPr>
          <a:picLocks noChangeAspect="1" noChangeArrowheads="1"/>
        </xdr:cNvPicPr>
      </xdr:nvPicPr>
      <xdr:blipFill>
        <a:blip xmlns:r="http://schemas.openxmlformats.org/officeDocument/2006/relationships" r:embed="rId30" cstate="print">
          <a:extLst>
            <a:ext uri="{28A0092B-C50C-407E-A947-70E740481C1C}">
              <a14:useLocalDpi xmlns:a14="http://schemas.microsoft.com/office/drawing/2010/main" val="0"/>
            </a:ext>
          </a:extLst>
        </a:blip>
        <a:srcRect/>
        <a:stretch>
          <a:fillRect/>
        </a:stretch>
      </xdr:blipFill>
      <xdr:spPr bwMode="auto">
        <a:xfrm>
          <a:off x="4972050" y="14020800"/>
          <a:ext cx="238125" cy="4633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238126</xdr:colOff>
      <xdr:row>30</xdr:row>
      <xdr:rowOff>38101</xdr:rowOff>
    </xdr:from>
    <xdr:to>
      <xdr:col>6</xdr:col>
      <xdr:colOff>561976</xdr:colOff>
      <xdr:row>30</xdr:row>
      <xdr:rowOff>533012</xdr:rowOff>
    </xdr:to>
    <xdr:pic>
      <xdr:nvPicPr>
        <xdr:cNvPr id="32" name="Picture 404">
          <a:extLst>
            <a:ext uri="{FF2B5EF4-FFF2-40B4-BE49-F238E27FC236}">
              <a16:creationId xmlns:a16="http://schemas.microsoft.com/office/drawing/2014/main" id="{00000000-0008-0000-1400-000020000000}"/>
            </a:ext>
          </a:extLst>
        </xdr:cNvPr>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5848351" y="13992226"/>
          <a:ext cx="323850" cy="4949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219076</xdr:colOff>
      <xdr:row>30</xdr:row>
      <xdr:rowOff>9527</xdr:rowOff>
    </xdr:from>
    <xdr:to>
      <xdr:col>9</xdr:col>
      <xdr:colOff>533400</xdr:colOff>
      <xdr:row>30</xdr:row>
      <xdr:rowOff>501156</xdr:rowOff>
    </xdr:to>
    <xdr:pic>
      <xdr:nvPicPr>
        <xdr:cNvPr id="33" name="Picture 405">
          <a:extLst>
            <a:ext uri="{FF2B5EF4-FFF2-40B4-BE49-F238E27FC236}">
              <a16:creationId xmlns:a16="http://schemas.microsoft.com/office/drawing/2014/main" id="{00000000-0008-0000-1400-000021000000}"/>
            </a:ext>
          </a:extLst>
        </xdr:cNvPr>
        <xdr:cNvPicPr>
          <a:picLocks noChangeAspect="1" noChangeArrowheads="1"/>
        </xdr:cNvPicPr>
      </xdr:nvPicPr>
      <xdr:blipFill>
        <a:blip xmlns:r="http://schemas.openxmlformats.org/officeDocument/2006/relationships" r:embed="rId32" cstate="print">
          <a:extLst>
            <a:ext uri="{28A0092B-C50C-407E-A947-70E740481C1C}">
              <a14:useLocalDpi xmlns:a14="http://schemas.microsoft.com/office/drawing/2010/main" val="0"/>
            </a:ext>
          </a:extLst>
        </a:blip>
        <a:srcRect/>
        <a:stretch>
          <a:fillRect/>
        </a:stretch>
      </xdr:blipFill>
      <xdr:spPr bwMode="auto">
        <a:xfrm>
          <a:off x="8315326" y="13963652"/>
          <a:ext cx="314324" cy="4916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295275</xdr:colOff>
      <xdr:row>30</xdr:row>
      <xdr:rowOff>57151</xdr:rowOff>
    </xdr:from>
    <xdr:to>
      <xdr:col>10</xdr:col>
      <xdr:colOff>695325</xdr:colOff>
      <xdr:row>31</xdr:row>
      <xdr:rowOff>1725</xdr:rowOff>
    </xdr:to>
    <xdr:pic>
      <xdr:nvPicPr>
        <xdr:cNvPr id="34" name="Picture 406">
          <a:extLst>
            <a:ext uri="{FF2B5EF4-FFF2-40B4-BE49-F238E27FC236}">
              <a16:creationId xmlns:a16="http://schemas.microsoft.com/office/drawing/2014/main" id="{00000000-0008-0000-1400-000022000000}"/>
            </a:ext>
          </a:extLst>
        </xdr:cNvPr>
        <xdr:cNvPicPr>
          <a:picLocks noChangeAspect="1" noChangeArrowheads="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a:off x="9153525" y="14011276"/>
          <a:ext cx="400050" cy="4874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342900</xdr:colOff>
      <xdr:row>30</xdr:row>
      <xdr:rowOff>28575</xdr:rowOff>
    </xdr:from>
    <xdr:to>
      <xdr:col>11</xdr:col>
      <xdr:colOff>714375</xdr:colOff>
      <xdr:row>30</xdr:row>
      <xdr:rowOff>514308</xdr:rowOff>
    </xdr:to>
    <xdr:pic>
      <xdr:nvPicPr>
        <xdr:cNvPr id="35" name="Picture 407">
          <a:extLst>
            <a:ext uri="{FF2B5EF4-FFF2-40B4-BE49-F238E27FC236}">
              <a16:creationId xmlns:a16="http://schemas.microsoft.com/office/drawing/2014/main" id="{00000000-0008-0000-1400-000023000000}"/>
            </a:ext>
          </a:extLst>
        </xdr:cNvPr>
        <xdr:cNvPicPr>
          <a:picLocks noChangeAspect="1" noChangeArrowheads="1"/>
        </xdr:cNvPicPr>
      </xdr:nvPicPr>
      <xdr:blipFill>
        <a:blip xmlns:r="http://schemas.openxmlformats.org/officeDocument/2006/relationships" r:embed="rId34" cstate="print">
          <a:extLst>
            <a:ext uri="{28A0092B-C50C-407E-A947-70E740481C1C}">
              <a14:useLocalDpi xmlns:a14="http://schemas.microsoft.com/office/drawing/2010/main" val="0"/>
            </a:ext>
          </a:extLst>
        </a:blip>
        <a:srcRect/>
        <a:stretch>
          <a:fillRect/>
        </a:stretch>
      </xdr:blipFill>
      <xdr:spPr bwMode="auto">
        <a:xfrm>
          <a:off x="10439400" y="13982700"/>
          <a:ext cx="371475" cy="4857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476250</xdr:colOff>
      <xdr:row>30</xdr:row>
      <xdr:rowOff>19051</xdr:rowOff>
    </xdr:from>
    <xdr:to>
      <xdr:col>12</xdr:col>
      <xdr:colOff>723900</xdr:colOff>
      <xdr:row>30</xdr:row>
      <xdr:rowOff>519611</xdr:rowOff>
    </xdr:to>
    <xdr:pic>
      <xdr:nvPicPr>
        <xdr:cNvPr id="36" name="Picture 408">
          <a:extLst>
            <a:ext uri="{FF2B5EF4-FFF2-40B4-BE49-F238E27FC236}">
              <a16:creationId xmlns:a16="http://schemas.microsoft.com/office/drawing/2014/main" id="{00000000-0008-0000-1400-000024000000}"/>
            </a:ext>
          </a:extLst>
        </xdr:cNvPr>
        <xdr:cNvPicPr>
          <a:picLocks noChangeAspect="1" noChangeArrowheads="1"/>
        </xdr:cNvPicPr>
      </xdr:nvPicPr>
      <xdr:blipFill>
        <a:blip xmlns:r="http://schemas.openxmlformats.org/officeDocument/2006/relationships" r:embed="rId35" cstate="print">
          <a:extLst>
            <a:ext uri="{28A0092B-C50C-407E-A947-70E740481C1C}">
              <a14:useLocalDpi xmlns:a14="http://schemas.microsoft.com/office/drawing/2010/main" val="0"/>
            </a:ext>
          </a:extLst>
        </a:blip>
        <a:srcRect/>
        <a:stretch>
          <a:fillRect/>
        </a:stretch>
      </xdr:blipFill>
      <xdr:spPr bwMode="auto">
        <a:xfrm>
          <a:off x="11925300" y="13973176"/>
          <a:ext cx="247650" cy="5005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381001</xdr:colOff>
      <xdr:row>30</xdr:row>
      <xdr:rowOff>19051</xdr:rowOff>
    </xdr:from>
    <xdr:to>
      <xdr:col>13</xdr:col>
      <xdr:colOff>666750</xdr:colOff>
      <xdr:row>30</xdr:row>
      <xdr:rowOff>525623</xdr:rowOff>
    </xdr:to>
    <xdr:pic>
      <xdr:nvPicPr>
        <xdr:cNvPr id="37" name="Picture 399">
          <a:extLst>
            <a:ext uri="{FF2B5EF4-FFF2-40B4-BE49-F238E27FC236}">
              <a16:creationId xmlns:a16="http://schemas.microsoft.com/office/drawing/2014/main" id="{00000000-0008-0000-1400-000025000000}"/>
            </a:ext>
          </a:extLst>
        </xdr:cNvPr>
        <xdr:cNvPicPr>
          <a:picLocks noChangeAspect="1" noChangeArrowheads="1"/>
        </xdr:cNvPicPr>
      </xdr:nvPicPr>
      <xdr:blipFill>
        <a:blip xmlns:r="http://schemas.openxmlformats.org/officeDocument/2006/relationships" r:embed="rId36" cstate="print">
          <a:extLst>
            <a:ext uri="{28A0092B-C50C-407E-A947-70E740481C1C}">
              <a14:useLocalDpi xmlns:a14="http://schemas.microsoft.com/office/drawing/2010/main" val="0"/>
            </a:ext>
          </a:extLst>
        </a:blip>
        <a:srcRect/>
        <a:stretch>
          <a:fillRect/>
        </a:stretch>
      </xdr:blipFill>
      <xdr:spPr bwMode="auto">
        <a:xfrm>
          <a:off x="13058776" y="13973176"/>
          <a:ext cx="285749" cy="5065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1.xml><?xml version="1.0" encoding="utf-8"?>
<xdr:wsDr xmlns:xdr="http://schemas.openxmlformats.org/drawingml/2006/spreadsheetDrawing" xmlns:a="http://schemas.openxmlformats.org/drawingml/2006/main">
  <xdr:twoCellAnchor>
    <xdr:from>
      <xdr:col>1</xdr:col>
      <xdr:colOff>171450</xdr:colOff>
      <xdr:row>9</xdr:row>
      <xdr:rowOff>66675</xdr:rowOff>
    </xdr:from>
    <xdr:to>
      <xdr:col>1</xdr:col>
      <xdr:colOff>523875</xdr:colOff>
      <xdr:row>9</xdr:row>
      <xdr:rowOff>584257</xdr:rowOff>
    </xdr:to>
    <xdr:pic>
      <xdr:nvPicPr>
        <xdr:cNvPr id="2" name="Picture 376">
          <a:extLst>
            <a:ext uri="{FF2B5EF4-FFF2-40B4-BE49-F238E27FC236}">
              <a16:creationId xmlns:a16="http://schemas.microsoft.com/office/drawing/2014/main" id="{00000000-0008-0000-15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525" y="2886075"/>
          <a:ext cx="352425" cy="5175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209550</xdr:colOff>
      <xdr:row>9</xdr:row>
      <xdr:rowOff>38100</xdr:rowOff>
    </xdr:from>
    <xdr:to>
      <xdr:col>2</xdr:col>
      <xdr:colOff>600075</xdr:colOff>
      <xdr:row>9</xdr:row>
      <xdr:rowOff>805203</xdr:rowOff>
    </xdr:to>
    <xdr:pic>
      <xdr:nvPicPr>
        <xdr:cNvPr id="3" name="Picture 377">
          <a:extLst>
            <a:ext uri="{FF2B5EF4-FFF2-40B4-BE49-F238E27FC236}">
              <a16:creationId xmlns:a16="http://schemas.microsoft.com/office/drawing/2014/main" id="{00000000-0008-0000-15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476500" y="2857500"/>
          <a:ext cx="390525" cy="54802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190500</xdr:colOff>
      <xdr:row>9</xdr:row>
      <xdr:rowOff>38101</xdr:rowOff>
    </xdr:from>
    <xdr:to>
      <xdr:col>3</xdr:col>
      <xdr:colOff>533400</xdr:colOff>
      <xdr:row>9</xdr:row>
      <xdr:rowOff>783249</xdr:rowOff>
    </xdr:to>
    <xdr:pic>
      <xdr:nvPicPr>
        <xdr:cNvPr id="4" name="Picture 378">
          <a:extLst>
            <a:ext uri="{FF2B5EF4-FFF2-40B4-BE49-F238E27FC236}">
              <a16:creationId xmlns:a16="http://schemas.microsoft.com/office/drawing/2014/main" id="{00000000-0008-0000-1500-000004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324225" y="2857501"/>
          <a:ext cx="342900" cy="5546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247651</xdr:colOff>
      <xdr:row>9</xdr:row>
      <xdr:rowOff>57150</xdr:rowOff>
    </xdr:from>
    <xdr:to>
      <xdr:col>4</xdr:col>
      <xdr:colOff>590551</xdr:colOff>
      <xdr:row>9</xdr:row>
      <xdr:rowOff>781769</xdr:rowOff>
    </xdr:to>
    <xdr:pic>
      <xdr:nvPicPr>
        <xdr:cNvPr id="5" name="Picture 379">
          <a:extLst>
            <a:ext uri="{FF2B5EF4-FFF2-40B4-BE49-F238E27FC236}">
              <a16:creationId xmlns:a16="http://schemas.microsoft.com/office/drawing/2014/main" id="{00000000-0008-0000-1500-000005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143376" y="2876550"/>
          <a:ext cx="342900" cy="5341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352425</xdr:colOff>
      <xdr:row>9</xdr:row>
      <xdr:rowOff>57150</xdr:rowOff>
    </xdr:from>
    <xdr:to>
      <xdr:col>5</xdr:col>
      <xdr:colOff>695325</xdr:colOff>
      <xdr:row>9</xdr:row>
      <xdr:rowOff>762359</xdr:rowOff>
    </xdr:to>
    <xdr:pic>
      <xdr:nvPicPr>
        <xdr:cNvPr id="6" name="Picture 380">
          <a:extLst>
            <a:ext uri="{FF2B5EF4-FFF2-40B4-BE49-F238E27FC236}">
              <a16:creationId xmlns:a16="http://schemas.microsoft.com/office/drawing/2014/main" id="{00000000-0008-0000-1500-00000600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5010150" y="2876550"/>
          <a:ext cx="342900" cy="5337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657226</xdr:colOff>
      <xdr:row>9</xdr:row>
      <xdr:rowOff>19050</xdr:rowOff>
    </xdr:from>
    <xdr:to>
      <xdr:col>10</xdr:col>
      <xdr:colOff>114300</xdr:colOff>
      <xdr:row>9</xdr:row>
      <xdr:rowOff>584592</xdr:rowOff>
    </xdr:to>
    <xdr:pic>
      <xdr:nvPicPr>
        <xdr:cNvPr id="7" name="Picture 375">
          <a:extLst>
            <a:ext uri="{FF2B5EF4-FFF2-40B4-BE49-F238E27FC236}">
              <a16:creationId xmlns:a16="http://schemas.microsoft.com/office/drawing/2014/main" id="{00000000-0008-0000-1500-000007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8753476" y="2838450"/>
          <a:ext cx="219074" cy="5655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304800</xdr:colOff>
      <xdr:row>9</xdr:row>
      <xdr:rowOff>28576</xdr:rowOff>
    </xdr:from>
    <xdr:to>
      <xdr:col>11</xdr:col>
      <xdr:colOff>523875</xdr:colOff>
      <xdr:row>9</xdr:row>
      <xdr:rowOff>587275</xdr:rowOff>
    </xdr:to>
    <xdr:pic>
      <xdr:nvPicPr>
        <xdr:cNvPr id="8" name="Picture 374">
          <a:extLst>
            <a:ext uri="{FF2B5EF4-FFF2-40B4-BE49-F238E27FC236}">
              <a16:creationId xmlns:a16="http://schemas.microsoft.com/office/drawing/2014/main" id="{00000000-0008-0000-1500-0000080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10401300" y="2847976"/>
          <a:ext cx="219075" cy="5586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152401</xdr:colOff>
      <xdr:row>9</xdr:row>
      <xdr:rowOff>38100</xdr:rowOff>
    </xdr:from>
    <xdr:to>
      <xdr:col>12</xdr:col>
      <xdr:colOff>381001</xdr:colOff>
      <xdr:row>9</xdr:row>
      <xdr:rowOff>575719</xdr:rowOff>
    </xdr:to>
    <xdr:pic>
      <xdr:nvPicPr>
        <xdr:cNvPr id="9" name="Picture 373">
          <a:extLst>
            <a:ext uri="{FF2B5EF4-FFF2-40B4-BE49-F238E27FC236}">
              <a16:creationId xmlns:a16="http://schemas.microsoft.com/office/drawing/2014/main" id="{00000000-0008-0000-1500-000009000000}"/>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11601451" y="2857500"/>
          <a:ext cx="228600" cy="5376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400050</xdr:colOff>
      <xdr:row>15</xdr:row>
      <xdr:rowOff>95250</xdr:rowOff>
    </xdr:from>
    <xdr:to>
      <xdr:col>1</xdr:col>
      <xdr:colOff>714375</xdr:colOff>
      <xdr:row>16</xdr:row>
      <xdr:rowOff>0</xdr:rowOff>
    </xdr:to>
    <xdr:pic>
      <xdr:nvPicPr>
        <xdr:cNvPr id="10" name="Picture 382">
          <a:extLst>
            <a:ext uri="{FF2B5EF4-FFF2-40B4-BE49-F238E27FC236}">
              <a16:creationId xmlns:a16="http://schemas.microsoft.com/office/drawing/2014/main" id="{00000000-0008-0000-1500-00000A0000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1762125" y="6315075"/>
          <a:ext cx="314325" cy="5619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257175</xdr:colOff>
      <xdr:row>15</xdr:row>
      <xdr:rowOff>123826</xdr:rowOff>
    </xdr:from>
    <xdr:to>
      <xdr:col>4</xdr:col>
      <xdr:colOff>624709</xdr:colOff>
      <xdr:row>16</xdr:row>
      <xdr:rowOff>0</xdr:rowOff>
    </xdr:to>
    <xdr:pic>
      <xdr:nvPicPr>
        <xdr:cNvPr id="11" name="Picture 384">
          <a:extLst>
            <a:ext uri="{FF2B5EF4-FFF2-40B4-BE49-F238E27FC236}">
              <a16:creationId xmlns:a16="http://schemas.microsoft.com/office/drawing/2014/main" id="{00000000-0008-0000-1500-00000B00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4152900" y="6343651"/>
          <a:ext cx="367534"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400050</xdr:colOff>
      <xdr:row>15</xdr:row>
      <xdr:rowOff>104775</xdr:rowOff>
    </xdr:from>
    <xdr:to>
      <xdr:col>5</xdr:col>
      <xdr:colOff>790575</xdr:colOff>
      <xdr:row>16</xdr:row>
      <xdr:rowOff>0</xdr:rowOff>
    </xdr:to>
    <xdr:pic>
      <xdr:nvPicPr>
        <xdr:cNvPr id="12" name="Picture 381">
          <a:extLst>
            <a:ext uri="{FF2B5EF4-FFF2-40B4-BE49-F238E27FC236}">
              <a16:creationId xmlns:a16="http://schemas.microsoft.com/office/drawing/2014/main" id="{00000000-0008-0000-1500-00000C000000}"/>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5057775" y="6324600"/>
          <a:ext cx="390525"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485775</xdr:colOff>
      <xdr:row>15</xdr:row>
      <xdr:rowOff>57151</xdr:rowOff>
    </xdr:from>
    <xdr:to>
      <xdr:col>3</xdr:col>
      <xdr:colOff>200025</xdr:colOff>
      <xdr:row>15</xdr:row>
      <xdr:rowOff>652093</xdr:rowOff>
    </xdr:to>
    <xdr:pic>
      <xdr:nvPicPr>
        <xdr:cNvPr id="13" name="Imagen 12">
          <a:extLst>
            <a:ext uri="{FF2B5EF4-FFF2-40B4-BE49-F238E27FC236}">
              <a16:creationId xmlns:a16="http://schemas.microsoft.com/office/drawing/2014/main" id="{00000000-0008-0000-1500-00000D000000}"/>
            </a:ext>
          </a:extLst>
        </xdr:cNvPr>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2752725" y="6276976"/>
          <a:ext cx="581025" cy="5949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152401</xdr:colOff>
      <xdr:row>15</xdr:row>
      <xdr:rowOff>38100</xdr:rowOff>
    </xdr:from>
    <xdr:to>
      <xdr:col>9</xdr:col>
      <xdr:colOff>533401</xdr:colOff>
      <xdr:row>15</xdr:row>
      <xdr:rowOff>606005</xdr:rowOff>
    </xdr:to>
    <xdr:pic>
      <xdr:nvPicPr>
        <xdr:cNvPr id="14" name="Picture 386">
          <a:extLst>
            <a:ext uri="{FF2B5EF4-FFF2-40B4-BE49-F238E27FC236}">
              <a16:creationId xmlns:a16="http://schemas.microsoft.com/office/drawing/2014/main" id="{00000000-0008-0000-1500-00000E0000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8248651" y="6257925"/>
          <a:ext cx="381000" cy="5679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409575</xdr:colOff>
      <xdr:row>15</xdr:row>
      <xdr:rowOff>38099</xdr:rowOff>
    </xdr:from>
    <xdr:to>
      <xdr:col>10</xdr:col>
      <xdr:colOff>742950</xdr:colOff>
      <xdr:row>15</xdr:row>
      <xdr:rowOff>593724</xdr:rowOff>
    </xdr:to>
    <xdr:pic>
      <xdr:nvPicPr>
        <xdr:cNvPr id="15" name="Picture 387">
          <a:extLst>
            <a:ext uri="{FF2B5EF4-FFF2-40B4-BE49-F238E27FC236}">
              <a16:creationId xmlns:a16="http://schemas.microsoft.com/office/drawing/2014/main" id="{00000000-0008-0000-1500-00000F000000}"/>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9267825" y="6257924"/>
          <a:ext cx="333375" cy="555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228601</xdr:colOff>
      <xdr:row>15</xdr:row>
      <xdr:rowOff>66675</xdr:rowOff>
    </xdr:from>
    <xdr:to>
      <xdr:col>13</xdr:col>
      <xdr:colOff>678874</xdr:colOff>
      <xdr:row>15</xdr:row>
      <xdr:rowOff>600076</xdr:rowOff>
    </xdr:to>
    <xdr:pic>
      <xdr:nvPicPr>
        <xdr:cNvPr id="16" name="Picture 385">
          <a:extLst>
            <a:ext uri="{FF2B5EF4-FFF2-40B4-BE49-F238E27FC236}">
              <a16:creationId xmlns:a16="http://schemas.microsoft.com/office/drawing/2014/main" id="{00000000-0008-0000-1500-000010000000}"/>
            </a:ext>
          </a:extLst>
        </xdr:cNvPr>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12906376" y="6286500"/>
          <a:ext cx="450273" cy="5334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514350</xdr:colOff>
      <xdr:row>15</xdr:row>
      <xdr:rowOff>38100</xdr:rowOff>
    </xdr:from>
    <xdr:to>
      <xdr:col>11</xdr:col>
      <xdr:colOff>923925</xdr:colOff>
      <xdr:row>15</xdr:row>
      <xdr:rowOff>623207</xdr:rowOff>
    </xdr:to>
    <xdr:pic>
      <xdr:nvPicPr>
        <xdr:cNvPr id="17" name="Imagen 16">
          <a:extLst>
            <a:ext uri="{FF2B5EF4-FFF2-40B4-BE49-F238E27FC236}">
              <a16:creationId xmlns:a16="http://schemas.microsoft.com/office/drawing/2014/main" id="{00000000-0008-0000-1500-000011000000}"/>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0610850" y="6257925"/>
          <a:ext cx="409575" cy="58510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361951</xdr:colOff>
      <xdr:row>15</xdr:row>
      <xdr:rowOff>47626</xdr:rowOff>
    </xdr:from>
    <xdr:to>
      <xdr:col>12</xdr:col>
      <xdr:colOff>895351</xdr:colOff>
      <xdr:row>16</xdr:row>
      <xdr:rowOff>3562</xdr:rowOff>
    </xdr:to>
    <xdr:pic>
      <xdr:nvPicPr>
        <xdr:cNvPr id="18" name="Imagen 17">
          <a:extLst>
            <a:ext uri="{FF2B5EF4-FFF2-40B4-BE49-F238E27FC236}">
              <a16:creationId xmlns:a16="http://schemas.microsoft.com/office/drawing/2014/main" id="{00000000-0008-0000-1500-000012000000}"/>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11811001" y="6267451"/>
          <a:ext cx="533400" cy="6131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333375</xdr:colOff>
      <xdr:row>22</xdr:row>
      <xdr:rowOff>95250</xdr:rowOff>
    </xdr:from>
    <xdr:to>
      <xdr:col>1</xdr:col>
      <xdr:colOff>696996</xdr:colOff>
      <xdr:row>22</xdr:row>
      <xdr:rowOff>400050</xdr:rowOff>
    </xdr:to>
    <xdr:pic>
      <xdr:nvPicPr>
        <xdr:cNvPr id="19" name="Picture 391">
          <a:extLst>
            <a:ext uri="{FF2B5EF4-FFF2-40B4-BE49-F238E27FC236}">
              <a16:creationId xmlns:a16="http://schemas.microsoft.com/office/drawing/2014/main" id="{00000000-0008-0000-1500-000013000000}"/>
            </a:ext>
          </a:extLst>
        </xdr:cNvPr>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1695450" y="10372725"/>
          <a:ext cx="363621"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352426</xdr:colOff>
      <xdr:row>22</xdr:row>
      <xdr:rowOff>47626</xdr:rowOff>
    </xdr:from>
    <xdr:to>
      <xdr:col>2</xdr:col>
      <xdr:colOff>686222</xdr:colOff>
      <xdr:row>22</xdr:row>
      <xdr:rowOff>447676</xdr:rowOff>
    </xdr:to>
    <xdr:pic>
      <xdr:nvPicPr>
        <xdr:cNvPr id="20" name="Picture 392">
          <a:extLst>
            <a:ext uri="{FF2B5EF4-FFF2-40B4-BE49-F238E27FC236}">
              <a16:creationId xmlns:a16="http://schemas.microsoft.com/office/drawing/2014/main" id="{00000000-0008-0000-1500-000014000000}"/>
            </a:ext>
          </a:extLst>
        </xdr:cNvPr>
        <xdr:cNvPicPr>
          <a:picLocks noChangeAspect="1"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2619376" y="10325101"/>
          <a:ext cx="333796" cy="400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266700</xdr:colOff>
      <xdr:row>22</xdr:row>
      <xdr:rowOff>95250</xdr:rowOff>
    </xdr:from>
    <xdr:to>
      <xdr:col>3</xdr:col>
      <xdr:colOff>609600</xdr:colOff>
      <xdr:row>23</xdr:row>
      <xdr:rowOff>3810</xdr:rowOff>
    </xdr:to>
    <xdr:pic>
      <xdr:nvPicPr>
        <xdr:cNvPr id="21" name="Picture 393">
          <a:extLst>
            <a:ext uri="{FF2B5EF4-FFF2-40B4-BE49-F238E27FC236}">
              <a16:creationId xmlns:a16="http://schemas.microsoft.com/office/drawing/2014/main" id="{00000000-0008-0000-1500-000015000000}"/>
            </a:ext>
          </a:extLst>
        </xdr:cNvPr>
        <xdr:cNvPicPr>
          <a:picLocks noChangeAspect="1"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3400425" y="10372725"/>
          <a:ext cx="342900" cy="384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209551</xdr:colOff>
      <xdr:row>22</xdr:row>
      <xdr:rowOff>95250</xdr:rowOff>
    </xdr:from>
    <xdr:to>
      <xdr:col>4</xdr:col>
      <xdr:colOff>438150</xdr:colOff>
      <xdr:row>22</xdr:row>
      <xdr:rowOff>416195</xdr:rowOff>
    </xdr:to>
    <xdr:pic>
      <xdr:nvPicPr>
        <xdr:cNvPr id="22" name="Picture 394">
          <a:extLst>
            <a:ext uri="{FF2B5EF4-FFF2-40B4-BE49-F238E27FC236}">
              <a16:creationId xmlns:a16="http://schemas.microsoft.com/office/drawing/2014/main" id="{00000000-0008-0000-1500-000016000000}"/>
            </a:ext>
          </a:extLst>
        </xdr:cNvPr>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4105276" y="10372725"/>
          <a:ext cx="228599" cy="3209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361951</xdr:colOff>
      <xdr:row>22</xdr:row>
      <xdr:rowOff>85726</xdr:rowOff>
    </xdr:from>
    <xdr:to>
      <xdr:col>5</xdr:col>
      <xdr:colOff>685801</xdr:colOff>
      <xdr:row>22</xdr:row>
      <xdr:rowOff>790576</xdr:rowOff>
    </xdr:to>
    <xdr:pic>
      <xdr:nvPicPr>
        <xdr:cNvPr id="23" name="Picture 395">
          <a:extLst>
            <a:ext uri="{FF2B5EF4-FFF2-40B4-BE49-F238E27FC236}">
              <a16:creationId xmlns:a16="http://schemas.microsoft.com/office/drawing/2014/main" id="{00000000-0008-0000-1500-000017000000}"/>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5019676" y="10363201"/>
          <a:ext cx="323850" cy="390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209550</xdr:colOff>
      <xdr:row>22</xdr:row>
      <xdr:rowOff>57150</xdr:rowOff>
    </xdr:from>
    <xdr:to>
      <xdr:col>6</xdr:col>
      <xdr:colOff>485775</xdr:colOff>
      <xdr:row>22</xdr:row>
      <xdr:rowOff>455543</xdr:rowOff>
    </xdr:to>
    <xdr:pic>
      <xdr:nvPicPr>
        <xdr:cNvPr id="24" name="Picture 390">
          <a:extLst>
            <a:ext uri="{FF2B5EF4-FFF2-40B4-BE49-F238E27FC236}">
              <a16:creationId xmlns:a16="http://schemas.microsoft.com/office/drawing/2014/main" id="{00000000-0008-0000-1500-000018000000}"/>
            </a:ext>
          </a:extLst>
        </xdr:cNvPr>
        <xdr:cNvPicPr>
          <a:picLocks noChangeAspect="1" noChangeArrowheads="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5819775" y="10334625"/>
          <a:ext cx="276225" cy="3983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38100</xdr:colOff>
      <xdr:row>22</xdr:row>
      <xdr:rowOff>76200</xdr:rowOff>
    </xdr:from>
    <xdr:to>
      <xdr:col>10</xdr:col>
      <xdr:colOff>238125</xdr:colOff>
      <xdr:row>22</xdr:row>
      <xdr:rowOff>456893</xdr:rowOff>
    </xdr:to>
    <xdr:pic>
      <xdr:nvPicPr>
        <xdr:cNvPr id="25" name="Picture 397">
          <a:extLst>
            <a:ext uri="{FF2B5EF4-FFF2-40B4-BE49-F238E27FC236}">
              <a16:creationId xmlns:a16="http://schemas.microsoft.com/office/drawing/2014/main" id="{00000000-0008-0000-1500-000019000000}"/>
            </a:ext>
          </a:extLst>
        </xdr:cNvPr>
        <xdr:cNvPicPr>
          <a:picLocks noChangeAspect="1" noChangeArrowheads="1"/>
        </xdr:cNvPicPr>
      </xdr:nvPicPr>
      <xdr:blipFill>
        <a:blip xmlns:r="http://schemas.openxmlformats.org/officeDocument/2006/relationships" r:embed="rId24" cstate="print">
          <a:extLst>
            <a:ext uri="{28A0092B-C50C-407E-A947-70E740481C1C}">
              <a14:useLocalDpi xmlns:a14="http://schemas.microsoft.com/office/drawing/2010/main" val="0"/>
            </a:ext>
          </a:extLst>
        </a:blip>
        <a:srcRect/>
        <a:stretch>
          <a:fillRect/>
        </a:stretch>
      </xdr:blipFill>
      <xdr:spPr bwMode="auto">
        <a:xfrm>
          <a:off x="8896350" y="10353675"/>
          <a:ext cx="200025" cy="3806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438150</xdr:colOff>
      <xdr:row>22</xdr:row>
      <xdr:rowOff>38100</xdr:rowOff>
    </xdr:from>
    <xdr:to>
      <xdr:col>11</xdr:col>
      <xdr:colOff>942975</xdr:colOff>
      <xdr:row>22</xdr:row>
      <xdr:rowOff>453025</xdr:rowOff>
    </xdr:to>
    <xdr:pic>
      <xdr:nvPicPr>
        <xdr:cNvPr id="26" name="Picture 398">
          <a:extLst>
            <a:ext uri="{FF2B5EF4-FFF2-40B4-BE49-F238E27FC236}">
              <a16:creationId xmlns:a16="http://schemas.microsoft.com/office/drawing/2014/main" id="{00000000-0008-0000-1500-00001A000000}"/>
            </a:ext>
          </a:extLst>
        </xdr:cNvPr>
        <xdr:cNvPicPr>
          <a:picLocks noChangeAspect="1" noChangeArrowheads="1"/>
        </xdr:cNvPicPr>
      </xdr:nvPicPr>
      <xdr:blipFill>
        <a:blip xmlns:r="http://schemas.openxmlformats.org/officeDocument/2006/relationships" r:embed="rId25" cstate="print">
          <a:extLst>
            <a:ext uri="{28A0092B-C50C-407E-A947-70E740481C1C}">
              <a14:useLocalDpi xmlns:a14="http://schemas.microsoft.com/office/drawing/2010/main" val="0"/>
            </a:ext>
          </a:extLst>
        </a:blip>
        <a:srcRect/>
        <a:stretch>
          <a:fillRect/>
        </a:stretch>
      </xdr:blipFill>
      <xdr:spPr bwMode="auto">
        <a:xfrm>
          <a:off x="10534650" y="10315575"/>
          <a:ext cx="504825" cy="414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504825</xdr:colOff>
      <xdr:row>22</xdr:row>
      <xdr:rowOff>38100</xdr:rowOff>
    </xdr:from>
    <xdr:to>
      <xdr:col>12</xdr:col>
      <xdr:colOff>733425</xdr:colOff>
      <xdr:row>22</xdr:row>
      <xdr:rowOff>448235</xdr:rowOff>
    </xdr:to>
    <xdr:pic>
      <xdr:nvPicPr>
        <xdr:cNvPr id="27" name="Picture 396">
          <a:extLst>
            <a:ext uri="{FF2B5EF4-FFF2-40B4-BE49-F238E27FC236}">
              <a16:creationId xmlns:a16="http://schemas.microsoft.com/office/drawing/2014/main" id="{00000000-0008-0000-1500-00001B000000}"/>
            </a:ext>
          </a:extLst>
        </xdr:cNvPr>
        <xdr:cNvPicPr>
          <a:picLocks noChangeAspect="1" noChangeArrowheads="1"/>
        </xdr:cNvPicPr>
      </xdr:nvPicPr>
      <xdr:blipFill>
        <a:blip xmlns:r="http://schemas.openxmlformats.org/officeDocument/2006/relationships" r:embed="rId26" cstate="print">
          <a:extLst>
            <a:ext uri="{28A0092B-C50C-407E-A947-70E740481C1C}">
              <a14:useLocalDpi xmlns:a14="http://schemas.microsoft.com/office/drawing/2010/main" val="0"/>
            </a:ext>
          </a:extLst>
        </a:blip>
        <a:srcRect/>
        <a:stretch>
          <a:fillRect/>
        </a:stretch>
      </xdr:blipFill>
      <xdr:spPr bwMode="auto">
        <a:xfrm>
          <a:off x="11953875" y="10315575"/>
          <a:ext cx="228600" cy="4101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428625</xdr:colOff>
      <xdr:row>30</xdr:row>
      <xdr:rowOff>76200</xdr:rowOff>
    </xdr:from>
    <xdr:to>
      <xdr:col>1</xdr:col>
      <xdr:colOff>685800</xdr:colOff>
      <xdr:row>31</xdr:row>
      <xdr:rowOff>24179</xdr:rowOff>
    </xdr:to>
    <xdr:pic>
      <xdr:nvPicPr>
        <xdr:cNvPr id="28" name="Picture 400">
          <a:extLst>
            <a:ext uri="{FF2B5EF4-FFF2-40B4-BE49-F238E27FC236}">
              <a16:creationId xmlns:a16="http://schemas.microsoft.com/office/drawing/2014/main" id="{00000000-0008-0000-1500-00001C000000}"/>
            </a:ext>
          </a:extLst>
        </xdr:cNvPr>
        <xdr:cNvPicPr>
          <a:picLocks noChangeAspect="1" noChangeArrowheads="1"/>
        </xdr:cNvPicPr>
      </xdr:nvPicPr>
      <xdr:blipFill>
        <a:blip xmlns:r="http://schemas.openxmlformats.org/officeDocument/2006/relationships" r:embed="rId27" cstate="print">
          <a:extLst>
            <a:ext uri="{28A0092B-C50C-407E-A947-70E740481C1C}">
              <a14:useLocalDpi xmlns:a14="http://schemas.microsoft.com/office/drawing/2010/main" val="0"/>
            </a:ext>
          </a:extLst>
        </a:blip>
        <a:srcRect/>
        <a:stretch>
          <a:fillRect/>
        </a:stretch>
      </xdr:blipFill>
      <xdr:spPr bwMode="auto">
        <a:xfrm>
          <a:off x="1790700" y="14030325"/>
          <a:ext cx="257175" cy="4909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219075</xdr:colOff>
      <xdr:row>30</xdr:row>
      <xdr:rowOff>38100</xdr:rowOff>
    </xdr:from>
    <xdr:to>
      <xdr:col>2</xdr:col>
      <xdr:colOff>514350</xdr:colOff>
      <xdr:row>30</xdr:row>
      <xdr:rowOff>536041</xdr:rowOff>
    </xdr:to>
    <xdr:pic>
      <xdr:nvPicPr>
        <xdr:cNvPr id="29" name="Picture 401">
          <a:extLst>
            <a:ext uri="{FF2B5EF4-FFF2-40B4-BE49-F238E27FC236}">
              <a16:creationId xmlns:a16="http://schemas.microsoft.com/office/drawing/2014/main" id="{00000000-0008-0000-1500-00001D000000}"/>
            </a:ext>
          </a:extLst>
        </xdr:cNvPr>
        <xdr:cNvPicPr>
          <a:picLocks noChangeAspect="1" noChangeArrowheads="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2486025" y="13992225"/>
          <a:ext cx="295275" cy="4979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647700</xdr:colOff>
      <xdr:row>30</xdr:row>
      <xdr:rowOff>9525</xdr:rowOff>
    </xdr:from>
    <xdr:to>
      <xdr:col>4</xdr:col>
      <xdr:colOff>104775</xdr:colOff>
      <xdr:row>30</xdr:row>
      <xdr:rowOff>513862</xdr:rowOff>
    </xdr:to>
    <xdr:pic>
      <xdr:nvPicPr>
        <xdr:cNvPr id="30" name="Picture 402">
          <a:extLst>
            <a:ext uri="{FF2B5EF4-FFF2-40B4-BE49-F238E27FC236}">
              <a16:creationId xmlns:a16="http://schemas.microsoft.com/office/drawing/2014/main" id="{00000000-0008-0000-1500-00001E000000}"/>
            </a:ext>
          </a:extLst>
        </xdr:cNvPr>
        <xdr:cNvPicPr>
          <a:picLocks noChangeAspect="1" noChangeArrowheads="1"/>
        </xdr:cNvPicPr>
      </xdr:nvPicPr>
      <xdr:blipFill>
        <a:blip xmlns:r="http://schemas.openxmlformats.org/officeDocument/2006/relationships" r:embed="rId29" cstate="print">
          <a:extLst>
            <a:ext uri="{28A0092B-C50C-407E-A947-70E740481C1C}">
              <a14:useLocalDpi xmlns:a14="http://schemas.microsoft.com/office/drawing/2010/main" val="0"/>
            </a:ext>
          </a:extLst>
        </a:blip>
        <a:srcRect/>
        <a:stretch>
          <a:fillRect/>
        </a:stretch>
      </xdr:blipFill>
      <xdr:spPr bwMode="auto">
        <a:xfrm>
          <a:off x="3781425" y="13963650"/>
          <a:ext cx="219075" cy="50433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314325</xdr:colOff>
      <xdr:row>30</xdr:row>
      <xdr:rowOff>66675</xdr:rowOff>
    </xdr:from>
    <xdr:to>
      <xdr:col>5</xdr:col>
      <xdr:colOff>552450</xdr:colOff>
      <xdr:row>30</xdr:row>
      <xdr:rowOff>530053</xdr:rowOff>
    </xdr:to>
    <xdr:pic>
      <xdr:nvPicPr>
        <xdr:cNvPr id="31" name="Picture 403">
          <a:extLst>
            <a:ext uri="{FF2B5EF4-FFF2-40B4-BE49-F238E27FC236}">
              <a16:creationId xmlns:a16="http://schemas.microsoft.com/office/drawing/2014/main" id="{00000000-0008-0000-1500-00001F000000}"/>
            </a:ext>
          </a:extLst>
        </xdr:cNvPr>
        <xdr:cNvPicPr>
          <a:picLocks noChangeAspect="1" noChangeArrowheads="1"/>
        </xdr:cNvPicPr>
      </xdr:nvPicPr>
      <xdr:blipFill>
        <a:blip xmlns:r="http://schemas.openxmlformats.org/officeDocument/2006/relationships" r:embed="rId30" cstate="print">
          <a:extLst>
            <a:ext uri="{28A0092B-C50C-407E-A947-70E740481C1C}">
              <a14:useLocalDpi xmlns:a14="http://schemas.microsoft.com/office/drawing/2010/main" val="0"/>
            </a:ext>
          </a:extLst>
        </a:blip>
        <a:srcRect/>
        <a:stretch>
          <a:fillRect/>
        </a:stretch>
      </xdr:blipFill>
      <xdr:spPr bwMode="auto">
        <a:xfrm>
          <a:off x="4972050" y="14020800"/>
          <a:ext cx="238125" cy="4633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238126</xdr:colOff>
      <xdr:row>30</xdr:row>
      <xdr:rowOff>38101</xdr:rowOff>
    </xdr:from>
    <xdr:to>
      <xdr:col>6</xdr:col>
      <xdr:colOff>561976</xdr:colOff>
      <xdr:row>30</xdr:row>
      <xdr:rowOff>533012</xdr:rowOff>
    </xdr:to>
    <xdr:pic>
      <xdr:nvPicPr>
        <xdr:cNvPr id="32" name="Picture 404">
          <a:extLst>
            <a:ext uri="{FF2B5EF4-FFF2-40B4-BE49-F238E27FC236}">
              <a16:creationId xmlns:a16="http://schemas.microsoft.com/office/drawing/2014/main" id="{00000000-0008-0000-1500-000020000000}"/>
            </a:ext>
          </a:extLst>
        </xdr:cNvPr>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5848351" y="13992226"/>
          <a:ext cx="323850" cy="4949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219076</xdr:colOff>
      <xdr:row>30</xdr:row>
      <xdr:rowOff>9527</xdr:rowOff>
    </xdr:from>
    <xdr:to>
      <xdr:col>9</xdr:col>
      <xdr:colOff>533400</xdr:colOff>
      <xdr:row>30</xdr:row>
      <xdr:rowOff>501156</xdr:rowOff>
    </xdr:to>
    <xdr:pic>
      <xdr:nvPicPr>
        <xdr:cNvPr id="33" name="Picture 405">
          <a:extLst>
            <a:ext uri="{FF2B5EF4-FFF2-40B4-BE49-F238E27FC236}">
              <a16:creationId xmlns:a16="http://schemas.microsoft.com/office/drawing/2014/main" id="{00000000-0008-0000-1500-000021000000}"/>
            </a:ext>
          </a:extLst>
        </xdr:cNvPr>
        <xdr:cNvPicPr>
          <a:picLocks noChangeAspect="1" noChangeArrowheads="1"/>
        </xdr:cNvPicPr>
      </xdr:nvPicPr>
      <xdr:blipFill>
        <a:blip xmlns:r="http://schemas.openxmlformats.org/officeDocument/2006/relationships" r:embed="rId32" cstate="print">
          <a:extLst>
            <a:ext uri="{28A0092B-C50C-407E-A947-70E740481C1C}">
              <a14:useLocalDpi xmlns:a14="http://schemas.microsoft.com/office/drawing/2010/main" val="0"/>
            </a:ext>
          </a:extLst>
        </a:blip>
        <a:srcRect/>
        <a:stretch>
          <a:fillRect/>
        </a:stretch>
      </xdr:blipFill>
      <xdr:spPr bwMode="auto">
        <a:xfrm>
          <a:off x="8315326" y="13963652"/>
          <a:ext cx="314324" cy="4916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295275</xdr:colOff>
      <xdr:row>30</xdr:row>
      <xdr:rowOff>57151</xdr:rowOff>
    </xdr:from>
    <xdr:to>
      <xdr:col>10</xdr:col>
      <xdr:colOff>695325</xdr:colOff>
      <xdr:row>31</xdr:row>
      <xdr:rowOff>1725</xdr:rowOff>
    </xdr:to>
    <xdr:pic>
      <xdr:nvPicPr>
        <xdr:cNvPr id="34" name="Picture 406">
          <a:extLst>
            <a:ext uri="{FF2B5EF4-FFF2-40B4-BE49-F238E27FC236}">
              <a16:creationId xmlns:a16="http://schemas.microsoft.com/office/drawing/2014/main" id="{00000000-0008-0000-1500-000022000000}"/>
            </a:ext>
          </a:extLst>
        </xdr:cNvPr>
        <xdr:cNvPicPr>
          <a:picLocks noChangeAspect="1" noChangeArrowheads="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a:off x="9153525" y="14011276"/>
          <a:ext cx="400050" cy="4874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342900</xdr:colOff>
      <xdr:row>30</xdr:row>
      <xdr:rowOff>28575</xdr:rowOff>
    </xdr:from>
    <xdr:to>
      <xdr:col>11</xdr:col>
      <xdr:colOff>714375</xdr:colOff>
      <xdr:row>30</xdr:row>
      <xdr:rowOff>514308</xdr:rowOff>
    </xdr:to>
    <xdr:pic>
      <xdr:nvPicPr>
        <xdr:cNvPr id="35" name="Picture 407">
          <a:extLst>
            <a:ext uri="{FF2B5EF4-FFF2-40B4-BE49-F238E27FC236}">
              <a16:creationId xmlns:a16="http://schemas.microsoft.com/office/drawing/2014/main" id="{00000000-0008-0000-1500-000023000000}"/>
            </a:ext>
          </a:extLst>
        </xdr:cNvPr>
        <xdr:cNvPicPr>
          <a:picLocks noChangeAspect="1" noChangeArrowheads="1"/>
        </xdr:cNvPicPr>
      </xdr:nvPicPr>
      <xdr:blipFill>
        <a:blip xmlns:r="http://schemas.openxmlformats.org/officeDocument/2006/relationships" r:embed="rId34" cstate="print">
          <a:extLst>
            <a:ext uri="{28A0092B-C50C-407E-A947-70E740481C1C}">
              <a14:useLocalDpi xmlns:a14="http://schemas.microsoft.com/office/drawing/2010/main" val="0"/>
            </a:ext>
          </a:extLst>
        </a:blip>
        <a:srcRect/>
        <a:stretch>
          <a:fillRect/>
        </a:stretch>
      </xdr:blipFill>
      <xdr:spPr bwMode="auto">
        <a:xfrm>
          <a:off x="10439400" y="13982700"/>
          <a:ext cx="371475" cy="4857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476250</xdr:colOff>
      <xdr:row>30</xdr:row>
      <xdr:rowOff>19051</xdr:rowOff>
    </xdr:from>
    <xdr:to>
      <xdr:col>12</xdr:col>
      <xdr:colOff>723900</xdr:colOff>
      <xdr:row>30</xdr:row>
      <xdr:rowOff>519611</xdr:rowOff>
    </xdr:to>
    <xdr:pic>
      <xdr:nvPicPr>
        <xdr:cNvPr id="36" name="Picture 408">
          <a:extLst>
            <a:ext uri="{FF2B5EF4-FFF2-40B4-BE49-F238E27FC236}">
              <a16:creationId xmlns:a16="http://schemas.microsoft.com/office/drawing/2014/main" id="{00000000-0008-0000-1500-000024000000}"/>
            </a:ext>
          </a:extLst>
        </xdr:cNvPr>
        <xdr:cNvPicPr>
          <a:picLocks noChangeAspect="1" noChangeArrowheads="1"/>
        </xdr:cNvPicPr>
      </xdr:nvPicPr>
      <xdr:blipFill>
        <a:blip xmlns:r="http://schemas.openxmlformats.org/officeDocument/2006/relationships" r:embed="rId35" cstate="print">
          <a:extLst>
            <a:ext uri="{28A0092B-C50C-407E-A947-70E740481C1C}">
              <a14:useLocalDpi xmlns:a14="http://schemas.microsoft.com/office/drawing/2010/main" val="0"/>
            </a:ext>
          </a:extLst>
        </a:blip>
        <a:srcRect/>
        <a:stretch>
          <a:fillRect/>
        </a:stretch>
      </xdr:blipFill>
      <xdr:spPr bwMode="auto">
        <a:xfrm>
          <a:off x="11925300" y="13973176"/>
          <a:ext cx="247650" cy="5005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381001</xdr:colOff>
      <xdr:row>30</xdr:row>
      <xdr:rowOff>19051</xdr:rowOff>
    </xdr:from>
    <xdr:to>
      <xdr:col>13</xdr:col>
      <xdr:colOff>666750</xdr:colOff>
      <xdr:row>30</xdr:row>
      <xdr:rowOff>525623</xdr:rowOff>
    </xdr:to>
    <xdr:pic>
      <xdr:nvPicPr>
        <xdr:cNvPr id="37" name="Picture 399">
          <a:extLst>
            <a:ext uri="{FF2B5EF4-FFF2-40B4-BE49-F238E27FC236}">
              <a16:creationId xmlns:a16="http://schemas.microsoft.com/office/drawing/2014/main" id="{00000000-0008-0000-1500-000025000000}"/>
            </a:ext>
          </a:extLst>
        </xdr:cNvPr>
        <xdr:cNvPicPr>
          <a:picLocks noChangeAspect="1" noChangeArrowheads="1"/>
        </xdr:cNvPicPr>
      </xdr:nvPicPr>
      <xdr:blipFill>
        <a:blip xmlns:r="http://schemas.openxmlformats.org/officeDocument/2006/relationships" r:embed="rId36" cstate="print">
          <a:extLst>
            <a:ext uri="{28A0092B-C50C-407E-A947-70E740481C1C}">
              <a14:useLocalDpi xmlns:a14="http://schemas.microsoft.com/office/drawing/2010/main" val="0"/>
            </a:ext>
          </a:extLst>
        </a:blip>
        <a:srcRect/>
        <a:stretch>
          <a:fillRect/>
        </a:stretch>
      </xdr:blipFill>
      <xdr:spPr bwMode="auto">
        <a:xfrm>
          <a:off x="13058776" y="13973176"/>
          <a:ext cx="285749" cy="5065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2.xml><?xml version="1.0" encoding="utf-8"?>
<xdr:wsDr xmlns:xdr="http://schemas.openxmlformats.org/drawingml/2006/spreadsheetDrawing" xmlns:a="http://schemas.openxmlformats.org/drawingml/2006/main">
  <xdr:twoCellAnchor>
    <xdr:from>
      <xdr:col>1</xdr:col>
      <xdr:colOff>171450</xdr:colOff>
      <xdr:row>9</xdr:row>
      <xdr:rowOff>66675</xdr:rowOff>
    </xdr:from>
    <xdr:to>
      <xdr:col>1</xdr:col>
      <xdr:colOff>523875</xdr:colOff>
      <xdr:row>9</xdr:row>
      <xdr:rowOff>584257</xdr:rowOff>
    </xdr:to>
    <xdr:pic>
      <xdr:nvPicPr>
        <xdr:cNvPr id="2" name="Picture 376">
          <a:extLst>
            <a:ext uri="{FF2B5EF4-FFF2-40B4-BE49-F238E27FC236}">
              <a16:creationId xmlns:a16="http://schemas.microsoft.com/office/drawing/2014/main" id="{00000000-0008-0000-16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525" y="2886075"/>
          <a:ext cx="352425" cy="5175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209550</xdr:colOff>
      <xdr:row>9</xdr:row>
      <xdr:rowOff>38100</xdr:rowOff>
    </xdr:from>
    <xdr:to>
      <xdr:col>2</xdr:col>
      <xdr:colOff>600075</xdr:colOff>
      <xdr:row>9</xdr:row>
      <xdr:rowOff>805203</xdr:rowOff>
    </xdr:to>
    <xdr:pic>
      <xdr:nvPicPr>
        <xdr:cNvPr id="3" name="Picture 377">
          <a:extLst>
            <a:ext uri="{FF2B5EF4-FFF2-40B4-BE49-F238E27FC236}">
              <a16:creationId xmlns:a16="http://schemas.microsoft.com/office/drawing/2014/main" id="{00000000-0008-0000-16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476500" y="2857500"/>
          <a:ext cx="390525" cy="54802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190500</xdr:colOff>
      <xdr:row>9</xdr:row>
      <xdr:rowOff>38101</xdr:rowOff>
    </xdr:from>
    <xdr:to>
      <xdr:col>3</xdr:col>
      <xdr:colOff>533400</xdr:colOff>
      <xdr:row>9</xdr:row>
      <xdr:rowOff>783249</xdr:rowOff>
    </xdr:to>
    <xdr:pic>
      <xdr:nvPicPr>
        <xdr:cNvPr id="4" name="Picture 378">
          <a:extLst>
            <a:ext uri="{FF2B5EF4-FFF2-40B4-BE49-F238E27FC236}">
              <a16:creationId xmlns:a16="http://schemas.microsoft.com/office/drawing/2014/main" id="{00000000-0008-0000-1600-000004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324225" y="2857501"/>
          <a:ext cx="342900" cy="5546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247651</xdr:colOff>
      <xdr:row>9</xdr:row>
      <xdr:rowOff>57150</xdr:rowOff>
    </xdr:from>
    <xdr:to>
      <xdr:col>4</xdr:col>
      <xdr:colOff>590551</xdr:colOff>
      <xdr:row>9</xdr:row>
      <xdr:rowOff>781769</xdr:rowOff>
    </xdr:to>
    <xdr:pic>
      <xdr:nvPicPr>
        <xdr:cNvPr id="5" name="Picture 379">
          <a:extLst>
            <a:ext uri="{FF2B5EF4-FFF2-40B4-BE49-F238E27FC236}">
              <a16:creationId xmlns:a16="http://schemas.microsoft.com/office/drawing/2014/main" id="{00000000-0008-0000-1600-000005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143376" y="2876550"/>
          <a:ext cx="342900" cy="5341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352425</xdr:colOff>
      <xdr:row>9</xdr:row>
      <xdr:rowOff>57150</xdr:rowOff>
    </xdr:from>
    <xdr:to>
      <xdr:col>5</xdr:col>
      <xdr:colOff>695325</xdr:colOff>
      <xdr:row>9</xdr:row>
      <xdr:rowOff>762359</xdr:rowOff>
    </xdr:to>
    <xdr:pic>
      <xdr:nvPicPr>
        <xdr:cNvPr id="6" name="Picture 380">
          <a:extLst>
            <a:ext uri="{FF2B5EF4-FFF2-40B4-BE49-F238E27FC236}">
              <a16:creationId xmlns:a16="http://schemas.microsoft.com/office/drawing/2014/main" id="{00000000-0008-0000-1600-00000600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5010150" y="2876550"/>
          <a:ext cx="342900" cy="5337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657226</xdr:colOff>
      <xdr:row>9</xdr:row>
      <xdr:rowOff>19050</xdr:rowOff>
    </xdr:from>
    <xdr:to>
      <xdr:col>10</xdr:col>
      <xdr:colOff>114300</xdr:colOff>
      <xdr:row>9</xdr:row>
      <xdr:rowOff>584592</xdr:rowOff>
    </xdr:to>
    <xdr:pic>
      <xdr:nvPicPr>
        <xdr:cNvPr id="7" name="Picture 375">
          <a:extLst>
            <a:ext uri="{FF2B5EF4-FFF2-40B4-BE49-F238E27FC236}">
              <a16:creationId xmlns:a16="http://schemas.microsoft.com/office/drawing/2014/main" id="{00000000-0008-0000-1600-000007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8753476" y="2838450"/>
          <a:ext cx="219074" cy="5655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304800</xdr:colOff>
      <xdr:row>9</xdr:row>
      <xdr:rowOff>28576</xdr:rowOff>
    </xdr:from>
    <xdr:to>
      <xdr:col>11</xdr:col>
      <xdr:colOff>523875</xdr:colOff>
      <xdr:row>9</xdr:row>
      <xdr:rowOff>587275</xdr:rowOff>
    </xdr:to>
    <xdr:pic>
      <xdr:nvPicPr>
        <xdr:cNvPr id="8" name="Picture 374">
          <a:extLst>
            <a:ext uri="{FF2B5EF4-FFF2-40B4-BE49-F238E27FC236}">
              <a16:creationId xmlns:a16="http://schemas.microsoft.com/office/drawing/2014/main" id="{00000000-0008-0000-1600-0000080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10401300" y="2847976"/>
          <a:ext cx="219075" cy="5586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152401</xdr:colOff>
      <xdr:row>9</xdr:row>
      <xdr:rowOff>38100</xdr:rowOff>
    </xdr:from>
    <xdr:to>
      <xdr:col>12</xdr:col>
      <xdr:colOff>381001</xdr:colOff>
      <xdr:row>9</xdr:row>
      <xdr:rowOff>575719</xdr:rowOff>
    </xdr:to>
    <xdr:pic>
      <xdr:nvPicPr>
        <xdr:cNvPr id="9" name="Picture 373">
          <a:extLst>
            <a:ext uri="{FF2B5EF4-FFF2-40B4-BE49-F238E27FC236}">
              <a16:creationId xmlns:a16="http://schemas.microsoft.com/office/drawing/2014/main" id="{00000000-0008-0000-1600-000009000000}"/>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11601451" y="2857500"/>
          <a:ext cx="228600" cy="5376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400050</xdr:colOff>
      <xdr:row>15</xdr:row>
      <xdr:rowOff>95250</xdr:rowOff>
    </xdr:from>
    <xdr:to>
      <xdr:col>1</xdr:col>
      <xdr:colOff>714375</xdr:colOff>
      <xdr:row>16</xdr:row>
      <xdr:rowOff>0</xdr:rowOff>
    </xdr:to>
    <xdr:pic>
      <xdr:nvPicPr>
        <xdr:cNvPr id="10" name="Picture 382">
          <a:extLst>
            <a:ext uri="{FF2B5EF4-FFF2-40B4-BE49-F238E27FC236}">
              <a16:creationId xmlns:a16="http://schemas.microsoft.com/office/drawing/2014/main" id="{00000000-0008-0000-1600-00000A0000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1762125" y="6315075"/>
          <a:ext cx="314325" cy="5619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257175</xdr:colOff>
      <xdr:row>15</xdr:row>
      <xdr:rowOff>123826</xdr:rowOff>
    </xdr:from>
    <xdr:to>
      <xdr:col>4</xdr:col>
      <xdr:colOff>624709</xdr:colOff>
      <xdr:row>16</xdr:row>
      <xdr:rowOff>0</xdr:rowOff>
    </xdr:to>
    <xdr:pic>
      <xdr:nvPicPr>
        <xdr:cNvPr id="11" name="Picture 384">
          <a:extLst>
            <a:ext uri="{FF2B5EF4-FFF2-40B4-BE49-F238E27FC236}">
              <a16:creationId xmlns:a16="http://schemas.microsoft.com/office/drawing/2014/main" id="{00000000-0008-0000-1600-00000B00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4152900" y="6343651"/>
          <a:ext cx="367534"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400050</xdr:colOff>
      <xdr:row>15</xdr:row>
      <xdr:rowOff>104775</xdr:rowOff>
    </xdr:from>
    <xdr:to>
      <xdr:col>5</xdr:col>
      <xdr:colOff>790575</xdr:colOff>
      <xdr:row>16</xdr:row>
      <xdr:rowOff>0</xdr:rowOff>
    </xdr:to>
    <xdr:pic>
      <xdr:nvPicPr>
        <xdr:cNvPr id="12" name="Picture 381">
          <a:extLst>
            <a:ext uri="{FF2B5EF4-FFF2-40B4-BE49-F238E27FC236}">
              <a16:creationId xmlns:a16="http://schemas.microsoft.com/office/drawing/2014/main" id="{00000000-0008-0000-1600-00000C000000}"/>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5057775" y="6324600"/>
          <a:ext cx="390525"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485775</xdr:colOff>
      <xdr:row>15</xdr:row>
      <xdr:rowOff>57151</xdr:rowOff>
    </xdr:from>
    <xdr:to>
      <xdr:col>3</xdr:col>
      <xdr:colOff>200025</xdr:colOff>
      <xdr:row>15</xdr:row>
      <xdr:rowOff>652093</xdr:rowOff>
    </xdr:to>
    <xdr:pic>
      <xdr:nvPicPr>
        <xdr:cNvPr id="13" name="Imagen 12">
          <a:extLst>
            <a:ext uri="{FF2B5EF4-FFF2-40B4-BE49-F238E27FC236}">
              <a16:creationId xmlns:a16="http://schemas.microsoft.com/office/drawing/2014/main" id="{00000000-0008-0000-1600-00000D000000}"/>
            </a:ext>
          </a:extLst>
        </xdr:cNvPr>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2752725" y="6276976"/>
          <a:ext cx="581025" cy="5949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152401</xdr:colOff>
      <xdr:row>15</xdr:row>
      <xdr:rowOff>38100</xdr:rowOff>
    </xdr:from>
    <xdr:to>
      <xdr:col>9</xdr:col>
      <xdr:colOff>533401</xdr:colOff>
      <xdr:row>15</xdr:row>
      <xdr:rowOff>606005</xdr:rowOff>
    </xdr:to>
    <xdr:pic>
      <xdr:nvPicPr>
        <xdr:cNvPr id="14" name="Picture 386">
          <a:extLst>
            <a:ext uri="{FF2B5EF4-FFF2-40B4-BE49-F238E27FC236}">
              <a16:creationId xmlns:a16="http://schemas.microsoft.com/office/drawing/2014/main" id="{00000000-0008-0000-1600-00000E0000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8248651" y="6257925"/>
          <a:ext cx="381000" cy="5679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409575</xdr:colOff>
      <xdr:row>15</xdr:row>
      <xdr:rowOff>38099</xdr:rowOff>
    </xdr:from>
    <xdr:to>
      <xdr:col>10</xdr:col>
      <xdr:colOff>742950</xdr:colOff>
      <xdr:row>15</xdr:row>
      <xdr:rowOff>593724</xdr:rowOff>
    </xdr:to>
    <xdr:pic>
      <xdr:nvPicPr>
        <xdr:cNvPr id="15" name="Picture 387">
          <a:extLst>
            <a:ext uri="{FF2B5EF4-FFF2-40B4-BE49-F238E27FC236}">
              <a16:creationId xmlns:a16="http://schemas.microsoft.com/office/drawing/2014/main" id="{00000000-0008-0000-1600-00000F000000}"/>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9267825" y="6257924"/>
          <a:ext cx="333375" cy="555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228601</xdr:colOff>
      <xdr:row>15</xdr:row>
      <xdr:rowOff>66675</xdr:rowOff>
    </xdr:from>
    <xdr:to>
      <xdr:col>13</xdr:col>
      <xdr:colOff>678874</xdr:colOff>
      <xdr:row>15</xdr:row>
      <xdr:rowOff>600076</xdr:rowOff>
    </xdr:to>
    <xdr:pic>
      <xdr:nvPicPr>
        <xdr:cNvPr id="16" name="Picture 385">
          <a:extLst>
            <a:ext uri="{FF2B5EF4-FFF2-40B4-BE49-F238E27FC236}">
              <a16:creationId xmlns:a16="http://schemas.microsoft.com/office/drawing/2014/main" id="{00000000-0008-0000-1600-000010000000}"/>
            </a:ext>
          </a:extLst>
        </xdr:cNvPr>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12906376" y="6286500"/>
          <a:ext cx="450273" cy="5334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514350</xdr:colOff>
      <xdr:row>15</xdr:row>
      <xdr:rowOff>38100</xdr:rowOff>
    </xdr:from>
    <xdr:to>
      <xdr:col>11</xdr:col>
      <xdr:colOff>923925</xdr:colOff>
      <xdr:row>15</xdr:row>
      <xdr:rowOff>623207</xdr:rowOff>
    </xdr:to>
    <xdr:pic>
      <xdr:nvPicPr>
        <xdr:cNvPr id="17" name="Imagen 16">
          <a:extLst>
            <a:ext uri="{FF2B5EF4-FFF2-40B4-BE49-F238E27FC236}">
              <a16:creationId xmlns:a16="http://schemas.microsoft.com/office/drawing/2014/main" id="{00000000-0008-0000-1600-000011000000}"/>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0610850" y="6257925"/>
          <a:ext cx="409575" cy="58510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361951</xdr:colOff>
      <xdr:row>15</xdr:row>
      <xdr:rowOff>47626</xdr:rowOff>
    </xdr:from>
    <xdr:to>
      <xdr:col>12</xdr:col>
      <xdr:colOff>895351</xdr:colOff>
      <xdr:row>16</xdr:row>
      <xdr:rowOff>3562</xdr:rowOff>
    </xdr:to>
    <xdr:pic>
      <xdr:nvPicPr>
        <xdr:cNvPr id="18" name="Imagen 17">
          <a:extLst>
            <a:ext uri="{FF2B5EF4-FFF2-40B4-BE49-F238E27FC236}">
              <a16:creationId xmlns:a16="http://schemas.microsoft.com/office/drawing/2014/main" id="{00000000-0008-0000-1600-000012000000}"/>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11811001" y="6267451"/>
          <a:ext cx="533400" cy="6131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333375</xdr:colOff>
      <xdr:row>22</xdr:row>
      <xdr:rowOff>95250</xdr:rowOff>
    </xdr:from>
    <xdr:to>
      <xdr:col>1</xdr:col>
      <xdr:colOff>696996</xdr:colOff>
      <xdr:row>22</xdr:row>
      <xdr:rowOff>400050</xdr:rowOff>
    </xdr:to>
    <xdr:pic>
      <xdr:nvPicPr>
        <xdr:cNvPr id="19" name="Picture 391">
          <a:extLst>
            <a:ext uri="{FF2B5EF4-FFF2-40B4-BE49-F238E27FC236}">
              <a16:creationId xmlns:a16="http://schemas.microsoft.com/office/drawing/2014/main" id="{00000000-0008-0000-1600-000013000000}"/>
            </a:ext>
          </a:extLst>
        </xdr:cNvPr>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1695450" y="10372725"/>
          <a:ext cx="363621"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352426</xdr:colOff>
      <xdr:row>22</xdr:row>
      <xdr:rowOff>47626</xdr:rowOff>
    </xdr:from>
    <xdr:to>
      <xdr:col>2</xdr:col>
      <xdr:colOff>686222</xdr:colOff>
      <xdr:row>22</xdr:row>
      <xdr:rowOff>447676</xdr:rowOff>
    </xdr:to>
    <xdr:pic>
      <xdr:nvPicPr>
        <xdr:cNvPr id="20" name="Picture 392">
          <a:extLst>
            <a:ext uri="{FF2B5EF4-FFF2-40B4-BE49-F238E27FC236}">
              <a16:creationId xmlns:a16="http://schemas.microsoft.com/office/drawing/2014/main" id="{00000000-0008-0000-1600-000014000000}"/>
            </a:ext>
          </a:extLst>
        </xdr:cNvPr>
        <xdr:cNvPicPr>
          <a:picLocks noChangeAspect="1"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2619376" y="10325101"/>
          <a:ext cx="333796" cy="400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266700</xdr:colOff>
      <xdr:row>22</xdr:row>
      <xdr:rowOff>95250</xdr:rowOff>
    </xdr:from>
    <xdr:to>
      <xdr:col>3</xdr:col>
      <xdr:colOff>609600</xdr:colOff>
      <xdr:row>23</xdr:row>
      <xdr:rowOff>3810</xdr:rowOff>
    </xdr:to>
    <xdr:pic>
      <xdr:nvPicPr>
        <xdr:cNvPr id="21" name="Picture 393">
          <a:extLst>
            <a:ext uri="{FF2B5EF4-FFF2-40B4-BE49-F238E27FC236}">
              <a16:creationId xmlns:a16="http://schemas.microsoft.com/office/drawing/2014/main" id="{00000000-0008-0000-1600-000015000000}"/>
            </a:ext>
          </a:extLst>
        </xdr:cNvPr>
        <xdr:cNvPicPr>
          <a:picLocks noChangeAspect="1"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3400425" y="10372725"/>
          <a:ext cx="342900" cy="384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209551</xdr:colOff>
      <xdr:row>22</xdr:row>
      <xdr:rowOff>95250</xdr:rowOff>
    </xdr:from>
    <xdr:to>
      <xdr:col>4</xdr:col>
      <xdr:colOff>438150</xdr:colOff>
      <xdr:row>22</xdr:row>
      <xdr:rowOff>416195</xdr:rowOff>
    </xdr:to>
    <xdr:pic>
      <xdr:nvPicPr>
        <xdr:cNvPr id="22" name="Picture 394">
          <a:extLst>
            <a:ext uri="{FF2B5EF4-FFF2-40B4-BE49-F238E27FC236}">
              <a16:creationId xmlns:a16="http://schemas.microsoft.com/office/drawing/2014/main" id="{00000000-0008-0000-1600-000016000000}"/>
            </a:ext>
          </a:extLst>
        </xdr:cNvPr>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4105276" y="10372725"/>
          <a:ext cx="228599" cy="3209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361951</xdr:colOff>
      <xdr:row>22</xdr:row>
      <xdr:rowOff>85726</xdr:rowOff>
    </xdr:from>
    <xdr:to>
      <xdr:col>5</xdr:col>
      <xdr:colOff>685801</xdr:colOff>
      <xdr:row>22</xdr:row>
      <xdr:rowOff>790576</xdr:rowOff>
    </xdr:to>
    <xdr:pic>
      <xdr:nvPicPr>
        <xdr:cNvPr id="23" name="Picture 395">
          <a:extLst>
            <a:ext uri="{FF2B5EF4-FFF2-40B4-BE49-F238E27FC236}">
              <a16:creationId xmlns:a16="http://schemas.microsoft.com/office/drawing/2014/main" id="{00000000-0008-0000-1600-000017000000}"/>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5019676" y="10363201"/>
          <a:ext cx="323850" cy="390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209550</xdr:colOff>
      <xdr:row>22</xdr:row>
      <xdr:rowOff>57150</xdr:rowOff>
    </xdr:from>
    <xdr:to>
      <xdr:col>6</xdr:col>
      <xdr:colOff>485775</xdr:colOff>
      <xdr:row>22</xdr:row>
      <xdr:rowOff>455543</xdr:rowOff>
    </xdr:to>
    <xdr:pic>
      <xdr:nvPicPr>
        <xdr:cNvPr id="24" name="Picture 390">
          <a:extLst>
            <a:ext uri="{FF2B5EF4-FFF2-40B4-BE49-F238E27FC236}">
              <a16:creationId xmlns:a16="http://schemas.microsoft.com/office/drawing/2014/main" id="{00000000-0008-0000-1600-000018000000}"/>
            </a:ext>
          </a:extLst>
        </xdr:cNvPr>
        <xdr:cNvPicPr>
          <a:picLocks noChangeAspect="1" noChangeArrowheads="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5819775" y="10334625"/>
          <a:ext cx="276225" cy="3983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38100</xdr:colOff>
      <xdr:row>22</xdr:row>
      <xdr:rowOff>76200</xdr:rowOff>
    </xdr:from>
    <xdr:to>
      <xdr:col>10</xdr:col>
      <xdr:colOff>238125</xdr:colOff>
      <xdr:row>22</xdr:row>
      <xdr:rowOff>456893</xdr:rowOff>
    </xdr:to>
    <xdr:pic>
      <xdr:nvPicPr>
        <xdr:cNvPr id="25" name="Picture 397">
          <a:extLst>
            <a:ext uri="{FF2B5EF4-FFF2-40B4-BE49-F238E27FC236}">
              <a16:creationId xmlns:a16="http://schemas.microsoft.com/office/drawing/2014/main" id="{00000000-0008-0000-1600-000019000000}"/>
            </a:ext>
          </a:extLst>
        </xdr:cNvPr>
        <xdr:cNvPicPr>
          <a:picLocks noChangeAspect="1" noChangeArrowheads="1"/>
        </xdr:cNvPicPr>
      </xdr:nvPicPr>
      <xdr:blipFill>
        <a:blip xmlns:r="http://schemas.openxmlformats.org/officeDocument/2006/relationships" r:embed="rId24" cstate="print">
          <a:extLst>
            <a:ext uri="{28A0092B-C50C-407E-A947-70E740481C1C}">
              <a14:useLocalDpi xmlns:a14="http://schemas.microsoft.com/office/drawing/2010/main" val="0"/>
            </a:ext>
          </a:extLst>
        </a:blip>
        <a:srcRect/>
        <a:stretch>
          <a:fillRect/>
        </a:stretch>
      </xdr:blipFill>
      <xdr:spPr bwMode="auto">
        <a:xfrm>
          <a:off x="8896350" y="10353675"/>
          <a:ext cx="200025" cy="3806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438150</xdr:colOff>
      <xdr:row>22</xdr:row>
      <xdr:rowOff>38100</xdr:rowOff>
    </xdr:from>
    <xdr:to>
      <xdr:col>11</xdr:col>
      <xdr:colOff>942975</xdr:colOff>
      <xdr:row>22</xdr:row>
      <xdr:rowOff>453025</xdr:rowOff>
    </xdr:to>
    <xdr:pic>
      <xdr:nvPicPr>
        <xdr:cNvPr id="26" name="Picture 398">
          <a:extLst>
            <a:ext uri="{FF2B5EF4-FFF2-40B4-BE49-F238E27FC236}">
              <a16:creationId xmlns:a16="http://schemas.microsoft.com/office/drawing/2014/main" id="{00000000-0008-0000-1600-00001A000000}"/>
            </a:ext>
          </a:extLst>
        </xdr:cNvPr>
        <xdr:cNvPicPr>
          <a:picLocks noChangeAspect="1" noChangeArrowheads="1"/>
        </xdr:cNvPicPr>
      </xdr:nvPicPr>
      <xdr:blipFill>
        <a:blip xmlns:r="http://schemas.openxmlformats.org/officeDocument/2006/relationships" r:embed="rId25" cstate="print">
          <a:extLst>
            <a:ext uri="{28A0092B-C50C-407E-A947-70E740481C1C}">
              <a14:useLocalDpi xmlns:a14="http://schemas.microsoft.com/office/drawing/2010/main" val="0"/>
            </a:ext>
          </a:extLst>
        </a:blip>
        <a:srcRect/>
        <a:stretch>
          <a:fillRect/>
        </a:stretch>
      </xdr:blipFill>
      <xdr:spPr bwMode="auto">
        <a:xfrm>
          <a:off x="10534650" y="10315575"/>
          <a:ext cx="504825" cy="414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504825</xdr:colOff>
      <xdr:row>22</xdr:row>
      <xdr:rowOff>38100</xdr:rowOff>
    </xdr:from>
    <xdr:to>
      <xdr:col>12</xdr:col>
      <xdr:colOff>733425</xdr:colOff>
      <xdr:row>22</xdr:row>
      <xdr:rowOff>448235</xdr:rowOff>
    </xdr:to>
    <xdr:pic>
      <xdr:nvPicPr>
        <xdr:cNvPr id="27" name="Picture 396">
          <a:extLst>
            <a:ext uri="{FF2B5EF4-FFF2-40B4-BE49-F238E27FC236}">
              <a16:creationId xmlns:a16="http://schemas.microsoft.com/office/drawing/2014/main" id="{00000000-0008-0000-1600-00001B000000}"/>
            </a:ext>
          </a:extLst>
        </xdr:cNvPr>
        <xdr:cNvPicPr>
          <a:picLocks noChangeAspect="1" noChangeArrowheads="1"/>
        </xdr:cNvPicPr>
      </xdr:nvPicPr>
      <xdr:blipFill>
        <a:blip xmlns:r="http://schemas.openxmlformats.org/officeDocument/2006/relationships" r:embed="rId26" cstate="print">
          <a:extLst>
            <a:ext uri="{28A0092B-C50C-407E-A947-70E740481C1C}">
              <a14:useLocalDpi xmlns:a14="http://schemas.microsoft.com/office/drawing/2010/main" val="0"/>
            </a:ext>
          </a:extLst>
        </a:blip>
        <a:srcRect/>
        <a:stretch>
          <a:fillRect/>
        </a:stretch>
      </xdr:blipFill>
      <xdr:spPr bwMode="auto">
        <a:xfrm>
          <a:off x="11953875" y="10315575"/>
          <a:ext cx="228600" cy="4101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428625</xdr:colOff>
      <xdr:row>30</xdr:row>
      <xdr:rowOff>76200</xdr:rowOff>
    </xdr:from>
    <xdr:to>
      <xdr:col>1</xdr:col>
      <xdr:colOff>685800</xdr:colOff>
      <xdr:row>31</xdr:row>
      <xdr:rowOff>24179</xdr:rowOff>
    </xdr:to>
    <xdr:pic>
      <xdr:nvPicPr>
        <xdr:cNvPr id="28" name="Picture 400">
          <a:extLst>
            <a:ext uri="{FF2B5EF4-FFF2-40B4-BE49-F238E27FC236}">
              <a16:creationId xmlns:a16="http://schemas.microsoft.com/office/drawing/2014/main" id="{00000000-0008-0000-1600-00001C000000}"/>
            </a:ext>
          </a:extLst>
        </xdr:cNvPr>
        <xdr:cNvPicPr>
          <a:picLocks noChangeAspect="1" noChangeArrowheads="1"/>
        </xdr:cNvPicPr>
      </xdr:nvPicPr>
      <xdr:blipFill>
        <a:blip xmlns:r="http://schemas.openxmlformats.org/officeDocument/2006/relationships" r:embed="rId27" cstate="print">
          <a:extLst>
            <a:ext uri="{28A0092B-C50C-407E-A947-70E740481C1C}">
              <a14:useLocalDpi xmlns:a14="http://schemas.microsoft.com/office/drawing/2010/main" val="0"/>
            </a:ext>
          </a:extLst>
        </a:blip>
        <a:srcRect/>
        <a:stretch>
          <a:fillRect/>
        </a:stretch>
      </xdr:blipFill>
      <xdr:spPr bwMode="auto">
        <a:xfrm>
          <a:off x="1790700" y="14030325"/>
          <a:ext cx="257175" cy="4909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219075</xdr:colOff>
      <xdr:row>30</xdr:row>
      <xdr:rowOff>38100</xdr:rowOff>
    </xdr:from>
    <xdr:to>
      <xdr:col>2</xdr:col>
      <xdr:colOff>514350</xdr:colOff>
      <xdr:row>30</xdr:row>
      <xdr:rowOff>536041</xdr:rowOff>
    </xdr:to>
    <xdr:pic>
      <xdr:nvPicPr>
        <xdr:cNvPr id="29" name="Picture 401">
          <a:extLst>
            <a:ext uri="{FF2B5EF4-FFF2-40B4-BE49-F238E27FC236}">
              <a16:creationId xmlns:a16="http://schemas.microsoft.com/office/drawing/2014/main" id="{00000000-0008-0000-1600-00001D000000}"/>
            </a:ext>
          </a:extLst>
        </xdr:cNvPr>
        <xdr:cNvPicPr>
          <a:picLocks noChangeAspect="1" noChangeArrowheads="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2486025" y="13992225"/>
          <a:ext cx="295275" cy="4979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647700</xdr:colOff>
      <xdr:row>30</xdr:row>
      <xdr:rowOff>9525</xdr:rowOff>
    </xdr:from>
    <xdr:to>
      <xdr:col>4</xdr:col>
      <xdr:colOff>104775</xdr:colOff>
      <xdr:row>30</xdr:row>
      <xdr:rowOff>513862</xdr:rowOff>
    </xdr:to>
    <xdr:pic>
      <xdr:nvPicPr>
        <xdr:cNvPr id="30" name="Picture 402">
          <a:extLst>
            <a:ext uri="{FF2B5EF4-FFF2-40B4-BE49-F238E27FC236}">
              <a16:creationId xmlns:a16="http://schemas.microsoft.com/office/drawing/2014/main" id="{00000000-0008-0000-1600-00001E000000}"/>
            </a:ext>
          </a:extLst>
        </xdr:cNvPr>
        <xdr:cNvPicPr>
          <a:picLocks noChangeAspect="1" noChangeArrowheads="1"/>
        </xdr:cNvPicPr>
      </xdr:nvPicPr>
      <xdr:blipFill>
        <a:blip xmlns:r="http://schemas.openxmlformats.org/officeDocument/2006/relationships" r:embed="rId29" cstate="print">
          <a:extLst>
            <a:ext uri="{28A0092B-C50C-407E-A947-70E740481C1C}">
              <a14:useLocalDpi xmlns:a14="http://schemas.microsoft.com/office/drawing/2010/main" val="0"/>
            </a:ext>
          </a:extLst>
        </a:blip>
        <a:srcRect/>
        <a:stretch>
          <a:fillRect/>
        </a:stretch>
      </xdr:blipFill>
      <xdr:spPr bwMode="auto">
        <a:xfrm>
          <a:off x="3781425" y="13963650"/>
          <a:ext cx="219075" cy="50433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314325</xdr:colOff>
      <xdr:row>30</xdr:row>
      <xdr:rowOff>66675</xdr:rowOff>
    </xdr:from>
    <xdr:to>
      <xdr:col>5</xdr:col>
      <xdr:colOff>552450</xdr:colOff>
      <xdr:row>30</xdr:row>
      <xdr:rowOff>530053</xdr:rowOff>
    </xdr:to>
    <xdr:pic>
      <xdr:nvPicPr>
        <xdr:cNvPr id="31" name="Picture 403">
          <a:extLst>
            <a:ext uri="{FF2B5EF4-FFF2-40B4-BE49-F238E27FC236}">
              <a16:creationId xmlns:a16="http://schemas.microsoft.com/office/drawing/2014/main" id="{00000000-0008-0000-1600-00001F000000}"/>
            </a:ext>
          </a:extLst>
        </xdr:cNvPr>
        <xdr:cNvPicPr>
          <a:picLocks noChangeAspect="1" noChangeArrowheads="1"/>
        </xdr:cNvPicPr>
      </xdr:nvPicPr>
      <xdr:blipFill>
        <a:blip xmlns:r="http://schemas.openxmlformats.org/officeDocument/2006/relationships" r:embed="rId30" cstate="print">
          <a:extLst>
            <a:ext uri="{28A0092B-C50C-407E-A947-70E740481C1C}">
              <a14:useLocalDpi xmlns:a14="http://schemas.microsoft.com/office/drawing/2010/main" val="0"/>
            </a:ext>
          </a:extLst>
        </a:blip>
        <a:srcRect/>
        <a:stretch>
          <a:fillRect/>
        </a:stretch>
      </xdr:blipFill>
      <xdr:spPr bwMode="auto">
        <a:xfrm>
          <a:off x="4972050" y="14020800"/>
          <a:ext cx="238125" cy="4633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238126</xdr:colOff>
      <xdr:row>30</xdr:row>
      <xdr:rowOff>38101</xdr:rowOff>
    </xdr:from>
    <xdr:to>
      <xdr:col>6</xdr:col>
      <xdr:colOff>561976</xdr:colOff>
      <xdr:row>30</xdr:row>
      <xdr:rowOff>533012</xdr:rowOff>
    </xdr:to>
    <xdr:pic>
      <xdr:nvPicPr>
        <xdr:cNvPr id="32" name="Picture 404">
          <a:extLst>
            <a:ext uri="{FF2B5EF4-FFF2-40B4-BE49-F238E27FC236}">
              <a16:creationId xmlns:a16="http://schemas.microsoft.com/office/drawing/2014/main" id="{00000000-0008-0000-1600-000020000000}"/>
            </a:ext>
          </a:extLst>
        </xdr:cNvPr>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5848351" y="13992226"/>
          <a:ext cx="323850" cy="4949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219076</xdr:colOff>
      <xdr:row>30</xdr:row>
      <xdr:rowOff>9527</xdr:rowOff>
    </xdr:from>
    <xdr:to>
      <xdr:col>9</xdr:col>
      <xdr:colOff>533400</xdr:colOff>
      <xdr:row>30</xdr:row>
      <xdr:rowOff>501156</xdr:rowOff>
    </xdr:to>
    <xdr:pic>
      <xdr:nvPicPr>
        <xdr:cNvPr id="33" name="Picture 405">
          <a:extLst>
            <a:ext uri="{FF2B5EF4-FFF2-40B4-BE49-F238E27FC236}">
              <a16:creationId xmlns:a16="http://schemas.microsoft.com/office/drawing/2014/main" id="{00000000-0008-0000-1600-000021000000}"/>
            </a:ext>
          </a:extLst>
        </xdr:cNvPr>
        <xdr:cNvPicPr>
          <a:picLocks noChangeAspect="1" noChangeArrowheads="1"/>
        </xdr:cNvPicPr>
      </xdr:nvPicPr>
      <xdr:blipFill>
        <a:blip xmlns:r="http://schemas.openxmlformats.org/officeDocument/2006/relationships" r:embed="rId32" cstate="print">
          <a:extLst>
            <a:ext uri="{28A0092B-C50C-407E-A947-70E740481C1C}">
              <a14:useLocalDpi xmlns:a14="http://schemas.microsoft.com/office/drawing/2010/main" val="0"/>
            </a:ext>
          </a:extLst>
        </a:blip>
        <a:srcRect/>
        <a:stretch>
          <a:fillRect/>
        </a:stretch>
      </xdr:blipFill>
      <xdr:spPr bwMode="auto">
        <a:xfrm>
          <a:off x="8315326" y="13963652"/>
          <a:ext cx="314324" cy="4916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295275</xdr:colOff>
      <xdr:row>30</xdr:row>
      <xdr:rowOff>57151</xdr:rowOff>
    </xdr:from>
    <xdr:to>
      <xdr:col>10</xdr:col>
      <xdr:colOff>695325</xdr:colOff>
      <xdr:row>31</xdr:row>
      <xdr:rowOff>1725</xdr:rowOff>
    </xdr:to>
    <xdr:pic>
      <xdr:nvPicPr>
        <xdr:cNvPr id="34" name="Picture 406">
          <a:extLst>
            <a:ext uri="{FF2B5EF4-FFF2-40B4-BE49-F238E27FC236}">
              <a16:creationId xmlns:a16="http://schemas.microsoft.com/office/drawing/2014/main" id="{00000000-0008-0000-1600-000022000000}"/>
            </a:ext>
          </a:extLst>
        </xdr:cNvPr>
        <xdr:cNvPicPr>
          <a:picLocks noChangeAspect="1" noChangeArrowheads="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a:off x="9153525" y="14011276"/>
          <a:ext cx="400050" cy="4874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342900</xdr:colOff>
      <xdr:row>30</xdr:row>
      <xdr:rowOff>28575</xdr:rowOff>
    </xdr:from>
    <xdr:to>
      <xdr:col>11</xdr:col>
      <xdr:colOff>714375</xdr:colOff>
      <xdr:row>30</xdr:row>
      <xdr:rowOff>514308</xdr:rowOff>
    </xdr:to>
    <xdr:pic>
      <xdr:nvPicPr>
        <xdr:cNvPr id="35" name="Picture 407">
          <a:extLst>
            <a:ext uri="{FF2B5EF4-FFF2-40B4-BE49-F238E27FC236}">
              <a16:creationId xmlns:a16="http://schemas.microsoft.com/office/drawing/2014/main" id="{00000000-0008-0000-1600-000023000000}"/>
            </a:ext>
          </a:extLst>
        </xdr:cNvPr>
        <xdr:cNvPicPr>
          <a:picLocks noChangeAspect="1" noChangeArrowheads="1"/>
        </xdr:cNvPicPr>
      </xdr:nvPicPr>
      <xdr:blipFill>
        <a:blip xmlns:r="http://schemas.openxmlformats.org/officeDocument/2006/relationships" r:embed="rId34" cstate="print">
          <a:extLst>
            <a:ext uri="{28A0092B-C50C-407E-A947-70E740481C1C}">
              <a14:useLocalDpi xmlns:a14="http://schemas.microsoft.com/office/drawing/2010/main" val="0"/>
            </a:ext>
          </a:extLst>
        </a:blip>
        <a:srcRect/>
        <a:stretch>
          <a:fillRect/>
        </a:stretch>
      </xdr:blipFill>
      <xdr:spPr bwMode="auto">
        <a:xfrm>
          <a:off x="10439400" y="13982700"/>
          <a:ext cx="371475" cy="4857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476250</xdr:colOff>
      <xdr:row>30</xdr:row>
      <xdr:rowOff>19051</xdr:rowOff>
    </xdr:from>
    <xdr:to>
      <xdr:col>12</xdr:col>
      <xdr:colOff>723900</xdr:colOff>
      <xdr:row>30</xdr:row>
      <xdr:rowOff>519611</xdr:rowOff>
    </xdr:to>
    <xdr:pic>
      <xdr:nvPicPr>
        <xdr:cNvPr id="36" name="Picture 408">
          <a:extLst>
            <a:ext uri="{FF2B5EF4-FFF2-40B4-BE49-F238E27FC236}">
              <a16:creationId xmlns:a16="http://schemas.microsoft.com/office/drawing/2014/main" id="{00000000-0008-0000-1600-000024000000}"/>
            </a:ext>
          </a:extLst>
        </xdr:cNvPr>
        <xdr:cNvPicPr>
          <a:picLocks noChangeAspect="1" noChangeArrowheads="1"/>
        </xdr:cNvPicPr>
      </xdr:nvPicPr>
      <xdr:blipFill>
        <a:blip xmlns:r="http://schemas.openxmlformats.org/officeDocument/2006/relationships" r:embed="rId35" cstate="print">
          <a:extLst>
            <a:ext uri="{28A0092B-C50C-407E-A947-70E740481C1C}">
              <a14:useLocalDpi xmlns:a14="http://schemas.microsoft.com/office/drawing/2010/main" val="0"/>
            </a:ext>
          </a:extLst>
        </a:blip>
        <a:srcRect/>
        <a:stretch>
          <a:fillRect/>
        </a:stretch>
      </xdr:blipFill>
      <xdr:spPr bwMode="auto">
        <a:xfrm>
          <a:off x="11925300" y="13973176"/>
          <a:ext cx="247650" cy="5005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381001</xdr:colOff>
      <xdr:row>30</xdr:row>
      <xdr:rowOff>19051</xdr:rowOff>
    </xdr:from>
    <xdr:to>
      <xdr:col>13</xdr:col>
      <xdr:colOff>666750</xdr:colOff>
      <xdr:row>30</xdr:row>
      <xdr:rowOff>525623</xdr:rowOff>
    </xdr:to>
    <xdr:pic>
      <xdr:nvPicPr>
        <xdr:cNvPr id="37" name="Picture 399">
          <a:extLst>
            <a:ext uri="{FF2B5EF4-FFF2-40B4-BE49-F238E27FC236}">
              <a16:creationId xmlns:a16="http://schemas.microsoft.com/office/drawing/2014/main" id="{00000000-0008-0000-1600-000025000000}"/>
            </a:ext>
          </a:extLst>
        </xdr:cNvPr>
        <xdr:cNvPicPr>
          <a:picLocks noChangeAspect="1" noChangeArrowheads="1"/>
        </xdr:cNvPicPr>
      </xdr:nvPicPr>
      <xdr:blipFill>
        <a:blip xmlns:r="http://schemas.openxmlformats.org/officeDocument/2006/relationships" r:embed="rId36" cstate="print">
          <a:extLst>
            <a:ext uri="{28A0092B-C50C-407E-A947-70E740481C1C}">
              <a14:useLocalDpi xmlns:a14="http://schemas.microsoft.com/office/drawing/2010/main" val="0"/>
            </a:ext>
          </a:extLst>
        </a:blip>
        <a:srcRect/>
        <a:stretch>
          <a:fillRect/>
        </a:stretch>
      </xdr:blipFill>
      <xdr:spPr bwMode="auto">
        <a:xfrm>
          <a:off x="13058776" y="13973176"/>
          <a:ext cx="285749" cy="5065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3.xml><?xml version="1.0" encoding="utf-8"?>
<xdr:wsDr xmlns:xdr="http://schemas.openxmlformats.org/drawingml/2006/spreadsheetDrawing" xmlns:a="http://schemas.openxmlformats.org/drawingml/2006/main">
  <xdr:twoCellAnchor>
    <xdr:from>
      <xdr:col>1</xdr:col>
      <xdr:colOff>171450</xdr:colOff>
      <xdr:row>9</xdr:row>
      <xdr:rowOff>66675</xdr:rowOff>
    </xdr:from>
    <xdr:to>
      <xdr:col>1</xdr:col>
      <xdr:colOff>523875</xdr:colOff>
      <xdr:row>9</xdr:row>
      <xdr:rowOff>584257</xdr:rowOff>
    </xdr:to>
    <xdr:pic>
      <xdr:nvPicPr>
        <xdr:cNvPr id="2" name="Picture 376">
          <a:extLst>
            <a:ext uri="{FF2B5EF4-FFF2-40B4-BE49-F238E27FC236}">
              <a16:creationId xmlns:a16="http://schemas.microsoft.com/office/drawing/2014/main" id="{00000000-0008-0000-17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525" y="2886075"/>
          <a:ext cx="352425" cy="5175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209550</xdr:colOff>
      <xdr:row>9</xdr:row>
      <xdr:rowOff>38100</xdr:rowOff>
    </xdr:from>
    <xdr:to>
      <xdr:col>2</xdr:col>
      <xdr:colOff>600075</xdr:colOff>
      <xdr:row>9</xdr:row>
      <xdr:rowOff>805203</xdr:rowOff>
    </xdr:to>
    <xdr:pic>
      <xdr:nvPicPr>
        <xdr:cNvPr id="3" name="Picture 377">
          <a:extLst>
            <a:ext uri="{FF2B5EF4-FFF2-40B4-BE49-F238E27FC236}">
              <a16:creationId xmlns:a16="http://schemas.microsoft.com/office/drawing/2014/main" id="{00000000-0008-0000-17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476500" y="2857500"/>
          <a:ext cx="390525" cy="54802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190500</xdr:colOff>
      <xdr:row>9</xdr:row>
      <xdr:rowOff>38101</xdr:rowOff>
    </xdr:from>
    <xdr:to>
      <xdr:col>3</xdr:col>
      <xdr:colOff>533400</xdr:colOff>
      <xdr:row>9</xdr:row>
      <xdr:rowOff>783249</xdr:rowOff>
    </xdr:to>
    <xdr:pic>
      <xdr:nvPicPr>
        <xdr:cNvPr id="4" name="Picture 378">
          <a:extLst>
            <a:ext uri="{FF2B5EF4-FFF2-40B4-BE49-F238E27FC236}">
              <a16:creationId xmlns:a16="http://schemas.microsoft.com/office/drawing/2014/main" id="{00000000-0008-0000-1700-000004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324225" y="2857501"/>
          <a:ext cx="342900" cy="5546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247651</xdr:colOff>
      <xdr:row>9</xdr:row>
      <xdr:rowOff>57150</xdr:rowOff>
    </xdr:from>
    <xdr:to>
      <xdr:col>4</xdr:col>
      <xdr:colOff>590551</xdr:colOff>
      <xdr:row>9</xdr:row>
      <xdr:rowOff>781769</xdr:rowOff>
    </xdr:to>
    <xdr:pic>
      <xdr:nvPicPr>
        <xdr:cNvPr id="5" name="Picture 379">
          <a:extLst>
            <a:ext uri="{FF2B5EF4-FFF2-40B4-BE49-F238E27FC236}">
              <a16:creationId xmlns:a16="http://schemas.microsoft.com/office/drawing/2014/main" id="{00000000-0008-0000-1700-000005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143376" y="2876550"/>
          <a:ext cx="342900" cy="5341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352425</xdr:colOff>
      <xdr:row>9</xdr:row>
      <xdr:rowOff>57150</xdr:rowOff>
    </xdr:from>
    <xdr:to>
      <xdr:col>5</xdr:col>
      <xdr:colOff>695325</xdr:colOff>
      <xdr:row>9</xdr:row>
      <xdr:rowOff>762359</xdr:rowOff>
    </xdr:to>
    <xdr:pic>
      <xdr:nvPicPr>
        <xdr:cNvPr id="6" name="Picture 380">
          <a:extLst>
            <a:ext uri="{FF2B5EF4-FFF2-40B4-BE49-F238E27FC236}">
              <a16:creationId xmlns:a16="http://schemas.microsoft.com/office/drawing/2014/main" id="{00000000-0008-0000-1700-00000600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5010150" y="2876550"/>
          <a:ext cx="342900" cy="5337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657226</xdr:colOff>
      <xdr:row>9</xdr:row>
      <xdr:rowOff>19050</xdr:rowOff>
    </xdr:from>
    <xdr:to>
      <xdr:col>10</xdr:col>
      <xdr:colOff>114300</xdr:colOff>
      <xdr:row>9</xdr:row>
      <xdr:rowOff>584592</xdr:rowOff>
    </xdr:to>
    <xdr:pic>
      <xdr:nvPicPr>
        <xdr:cNvPr id="7" name="Picture 375">
          <a:extLst>
            <a:ext uri="{FF2B5EF4-FFF2-40B4-BE49-F238E27FC236}">
              <a16:creationId xmlns:a16="http://schemas.microsoft.com/office/drawing/2014/main" id="{00000000-0008-0000-1700-000007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8753476" y="2838450"/>
          <a:ext cx="219074" cy="5655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304800</xdr:colOff>
      <xdr:row>9</xdr:row>
      <xdr:rowOff>28576</xdr:rowOff>
    </xdr:from>
    <xdr:to>
      <xdr:col>11</xdr:col>
      <xdr:colOff>523875</xdr:colOff>
      <xdr:row>9</xdr:row>
      <xdr:rowOff>587275</xdr:rowOff>
    </xdr:to>
    <xdr:pic>
      <xdr:nvPicPr>
        <xdr:cNvPr id="8" name="Picture 374">
          <a:extLst>
            <a:ext uri="{FF2B5EF4-FFF2-40B4-BE49-F238E27FC236}">
              <a16:creationId xmlns:a16="http://schemas.microsoft.com/office/drawing/2014/main" id="{00000000-0008-0000-1700-0000080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10401300" y="2847976"/>
          <a:ext cx="219075" cy="5586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152401</xdr:colOff>
      <xdr:row>9</xdr:row>
      <xdr:rowOff>38100</xdr:rowOff>
    </xdr:from>
    <xdr:to>
      <xdr:col>12</xdr:col>
      <xdr:colOff>381001</xdr:colOff>
      <xdr:row>9</xdr:row>
      <xdr:rowOff>575719</xdr:rowOff>
    </xdr:to>
    <xdr:pic>
      <xdr:nvPicPr>
        <xdr:cNvPr id="9" name="Picture 373">
          <a:extLst>
            <a:ext uri="{FF2B5EF4-FFF2-40B4-BE49-F238E27FC236}">
              <a16:creationId xmlns:a16="http://schemas.microsoft.com/office/drawing/2014/main" id="{00000000-0008-0000-1700-000009000000}"/>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11601451" y="2857500"/>
          <a:ext cx="228600" cy="5376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400050</xdr:colOff>
      <xdr:row>15</xdr:row>
      <xdr:rowOff>95250</xdr:rowOff>
    </xdr:from>
    <xdr:to>
      <xdr:col>1</xdr:col>
      <xdr:colOff>714375</xdr:colOff>
      <xdr:row>16</xdr:row>
      <xdr:rowOff>0</xdr:rowOff>
    </xdr:to>
    <xdr:pic>
      <xdr:nvPicPr>
        <xdr:cNvPr id="10" name="Picture 382">
          <a:extLst>
            <a:ext uri="{FF2B5EF4-FFF2-40B4-BE49-F238E27FC236}">
              <a16:creationId xmlns:a16="http://schemas.microsoft.com/office/drawing/2014/main" id="{00000000-0008-0000-1700-00000A0000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1762125" y="6315075"/>
          <a:ext cx="314325" cy="5619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257175</xdr:colOff>
      <xdr:row>15</xdr:row>
      <xdr:rowOff>123826</xdr:rowOff>
    </xdr:from>
    <xdr:to>
      <xdr:col>4</xdr:col>
      <xdr:colOff>624709</xdr:colOff>
      <xdr:row>16</xdr:row>
      <xdr:rowOff>0</xdr:rowOff>
    </xdr:to>
    <xdr:pic>
      <xdr:nvPicPr>
        <xdr:cNvPr id="11" name="Picture 384">
          <a:extLst>
            <a:ext uri="{FF2B5EF4-FFF2-40B4-BE49-F238E27FC236}">
              <a16:creationId xmlns:a16="http://schemas.microsoft.com/office/drawing/2014/main" id="{00000000-0008-0000-1700-00000B00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4152900" y="6343651"/>
          <a:ext cx="367534"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400050</xdr:colOff>
      <xdr:row>15</xdr:row>
      <xdr:rowOff>104775</xdr:rowOff>
    </xdr:from>
    <xdr:to>
      <xdr:col>5</xdr:col>
      <xdr:colOff>790575</xdr:colOff>
      <xdr:row>16</xdr:row>
      <xdr:rowOff>0</xdr:rowOff>
    </xdr:to>
    <xdr:pic>
      <xdr:nvPicPr>
        <xdr:cNvPr id="12" name="Picture 381">
          <a:extLst>
            <a:ext uri="{FF2B5EF4-FFF2-40B4-BE49-F238E27FC236}">
              <a16:creationId xmlns:a16="http://schemas.microsoft.com/office/drawing/2014/main" id="{00000000-0008-0000-1700-00000C000000}"/>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5057775" y="6324600"/>
          <a:ext cx="390525"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485775</xdr:colOff>
      <xdr:row>15</xdr:row>
      <xdr:rowOff>57151</xdr:rowOff>
    </xdr:from>
    <xdr:to>
      <xdr:col>3</xdr:col>
      <xdr:colOff>200025</xdr:colOff>
      <xdr:row>15</xdr:row>
      <xdr:rowOff>652093</xdr:rowOff>
    </xdr:to>
    <xdr:pic>
      <xdr:nvPicPr>
        <xdr:cNvPr id="13" name="Imagen 12">
          <a:extLst>
            <a:ext uri="{FF2B5EF4-FFF2-40B4-BE49-F238E27FC236}">
              <a16:creationId xmlns:a16="http://schemas.microsoft.com/office/drawing/2014/main" id="{00000000-0008-0000-1700-00000D000000}"/>
            </a:ext>
          </a:extLst>
        </xdr:cNvPr>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2752725" y="6276976"/>
          <a:ext cx="581025" cy="5949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152401</xdr:colOff>
      <xdr:row>15</xdr:row>
      <xdr:rowOff>38100</xdr:rowOff>
    </xdr:from>
    <xdr:to>
      <xdr:col>9</xdr:col>
      <xdr:colOff>533401</xdr:colOff>
      <xdr:row>15</xdr:row>
      <xdr:rowOff>606005</xdr:rowOff>
    </xdr:to>
    <xdr:pic>
      <xdr:nvPicPr>
        <xdr:cNvPr id="14" name="Picture 386">
          <a:extLst>
            <a:ext uri="{FF2B5EF4-FFF2-40B4-BE49-F238E27FC236}">
              <a16:creationId xmlns:a16="http://schemas.microsoft.com/office/drawing/2014/main" id="{00000000-0008-0000-1700-00000E0000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8248651" y="6257925"/>
          <a:ext cx="381000" cy="5679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409575</xdr:colOff>
      <xdr:row>15</xdr:row>
      <xdr:rowOff>38099</xdr:rowOff>
    </xdr:from>
    <xdr:to>
      <xdr:col>10</xdr:col>
      <xdr:colOff>742950</xdr:colOff>
      <xdr:row>15</xdr:row>
      <xdr:rowOff>593724</xdr:rowOff>
    </xdr:to>
    <xdr:pic>
      <xdr:nvPicPr>
        <xdr:cNvPr id="15" name="Picture 387">
          <a:extLst>
            <a:ext uri="{FF2B5EF4-FFF2-40B4-BE49-F238E27FC236}">
              <a16:creationId xmlns:a16="http://schemas.microsoft.com/office/drawing/2014/main" id="{00000000-0008-0000-1700-00000F000000}"/>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9267825" y="6257924"/>
          <a:ext cx="333375" cy="555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228601</xdr:colOff>
      <xdr:row>15</xdr:row>
      <xdr:rowOff>66675</xdr:rowOff>
    </xdr:from>
    <xdr:to>
      <xdr:col>13</xdr:col>
      <xdr:colOff>678874</xdr:colOff>
      <xdr:row>15</xdr:row>
      <xdr:rowOff>600076</xdr:rowOff>
    </xdr:to>
    <xdr:pic>
      <xdr:nvPicPr>
        <xdr:cNvPr id="16" name="Picture 385">
          <a:extLst>
            <a:ext uri="{FF2B5EF4-FFF2-40B4-BE49-F238E27FC236}">
              <a16:creationId xmlns:a16="http://schemas.microsoft.com/office/drawing/2014/main" id="{00000000-0008-0000-1700-000010000000}"/>
            </a:ext>
          </a:extLst>
        </xdr:cNvPr>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12906376" y="6286500"/>
          <a:ext cx="450273" cy="5334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514350</xdr:colOff>
      <xdr:row>15</xdr:row>
      <xdr:rowOff>38100</xdr:rowOff>
    </xdr:from>
    <xdr:to>
      <xdr:col>11</xdr:col>
      <xdr:colOff>923925</xdr:colOff>
      <xdr:row>15</xdr:row>
      <xdr:rowOff>623207</xdr:rowOff>
    </xdr:to>
    <xdr:pic>
      <xdr:nvPicPr>
        <xdr:cNvPr id="17" name="Imagen 16">
          <a:extLst>
            <a:ext uri="{FF2B5EF4-FFF2-40B4-BE49-F238E27FC236}">
              <a16:creationId xmlns:a16="http://schemas.microsoft.com/office/drawing/2014/main" id="{00000000-0008-0000-1700-000011000000}"/>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0610850" y="6257925"/>
          <a:ext cx="409575" cy="58510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361951</xdr:colOff>
      <xdr:row>15</xdr:row>
      <xdr:rowOff>47626</xdr:rowOff>
    </xdr:from>
    <xdr:to>
      <xdr:col>12</xdr:col>
      <xdr:colOff>895351</xdr:colOff>
      <xdr:row>16</xdr:row>
      <xdr:rowOff>3562</xdr:rowOff>
    </xdr:to>
    <xdr:pic>
      <xdr:nvPicPr>
        <xdr:cNvPr id="18" name="Imagen 17">
          <a:extLst>
            <a:ext uri="{FF2B5EF4-FFF2-40B4-BE49-F238E27FC236}">
              <a16:creationId xmlns:a16="http://schemas.microsoft.com/office/drawing/2014/main" id="{00000000-0008-0000-1700-000012000000}"/>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11811001" y="6267451"/>
          <a:ext cx="533400" cy="6131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333375</xdr:colOff>
      <xdr:row>22</xdr:row>
      <xdr:rowOff>95250</xdr:rowOff>
    </xdr:from>
    <xdr:to>
      <xdr:col>1</xdr:col>
      <xdr:colOff>696996</xdr:colOff>
      <xdr:row>22</xdr:row>
      <xdr:rowOff>400050</xdr:rowOff>
    </xdr:to>
    <xdr:pic>
      <xdr:nvPicPr>
        <xdr:cNvPr id="19" name="Picture 391">
          <a:extLst>
            <a:ext uri="{FF2B5EF4-FFF2-40B4-BE49-F238E27FC236}">
              <a16:creationId xmlns:a16="http://schemas.microsoft.com/office/drawing/2014/main" id="{00000000-0008-0000-1700-000013000000}"/>
            </a:ext>
          </a:extLst>
        </xdr:cNvPr>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1695450" y="10372725"/>
          <a:ext cx="363621"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352426</xdr:colOff>
      <xdr:row>22</xdr:row>
      <xdr:rowOff>47626</xdr:rowOff>
    </xdr:from>
    <xdr:to>
      <xdr:col>2</xdr:col>
      <xdr:colOff>686222</xdr:colOff>
      <xdr:row>22</xdr:row>
      <xdr:rowOff>447676</xdr:rowOff>
    </xdr:to>
    <xdr:pic>
      <xdr:nvPicPr>
        <xdr:cNvPr id="20" name="Picture 392">
          <a:extLst>
            <a:ext uri="{FF2B5EF4-FFF2-40B4-BE49-F238E27FC236}">
              <a16:creationId xmlns:a16="http://schemas.microsoft.com/office/drawing/2014/main" id="{00000000-0008-0000-1700-000014000000}"/>
            </a:ext>
          </a:extLst>
        </xdr:cNvPr>
        <xdr:cNvPicPr>
          <a:picLocks noChangeAspect="1"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2619376" y="10325101"/>
          <a:ext cx="333796" cy="400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266700</xdr:colOff>
      <xdr:row>22</xdr:row>
      <xdr:rowOff>95250</xdr:rowOff>
    </xdr:from>
    <xdr:to>
      <xdr:col>3</xdr:col>
      <xdr:colOff>609600</xdr:colOff>
      <xdr:row>23</xdr:row>
      <xdr:rowOff>3810</xdr:rowOff>
    </xdr:to>
    <xdr:pic>
      <xdr:nvPicPr>
        <xdr:cNvPr id="21" name="Picture 393">
          <a:extLst>
            <a:ext uri="{FF2B5EF4-FFF2-40B4-BE49-F238E27FC236}">
              <a16:creationId xmlns:a16="http://schemas.microsoft.com/office/drawing/2014/main" id="{00000000-0008-0000-1700-000015000000}"/>
            </a:ext>
          </a:extLst>
        </xdr:cNvPr>
        <xdr:cNvPicPr>
          <a:picLocks noChangeAspect="1"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3400425" y="10372725"/>
          <a:ext cx="342900" cy="384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209551</xdr:colOff>
      <xdr:row>22</xdr:row>
      <xdr:rowOff>95250</xdr:rowOff>
    </xdr:from>
    <xdr:to>
      <xdr:col>4</xdr:col>
      <xdr:colOff>438150</xdr:colOff>
      <xdr:row>22</xdr:row>
      <xdr:rowOff>416195</xdr:rowOff>
    </xdr:to>
    <xdr:pic>
      <xdr:nvPicPr>
        <xdr:cNvPr id="22" name="Picture 394">
          <a:extLst>
            <a:ext uri="{FF2B5EF4-FFF2-40B4-BE49-F238E27FC236}">
              <a16:creationId xmlns:a16="http://schemas.microsoft.com/office/drawing/2014/main" id="{00000000-0008-0000-1700-000016000000}"/>
            </a:ext>
          </a:extLst>
        </xdr:cNvPr>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4105276" y="10372725"/>
          <a:ext cx="228599" cy="3209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361951</xdr:colOff>
      <xdr:row>22</xdr:row>
      <xdr:rowOff>85726</xdr:rowOff>
    </xdr:from>
    <xdr:to>
      <xdr:col>5</xdr:col>
      <xdr:colOff>685801</xdr:colOff>
      <xdr:row>22</xdr:row>
      <xdr:rowOff>790576</xdr:rowOff>
    </xdr:to>
    <xdr:pic>
      <xdr:nvPicPr>
        <xdr:cNvPr id="23" name="Picture 395">
          <a:extLst>
            <a:ext uri="{FF2B5EF4-FFF2-40B4-BE49-F238E27FC236}">
              <a16:creationId xmlns:a16="http://schemas.microsoft.com/office/drawing/2014/main" id="{00000000-0008-0000-1700-000017000000}"/>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5019676" y="10363201"/>
          <a:ext cx="323850" cy="390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209550</xdr:colOff>
      <xdr:row>22</xdr:row>
      <xdr:rowOff>57150</xdr:rowOff>
    </xdr:from>
    <xdr:to>
      <xdr:col>6</xdr:col>
      <xdr:colOff>485775</xdr:colOff>
      <xdr:row>22</xdr:row>
      <xdr:rowOff>455543</xdr:rowOff>
    </xdr:to>
    <xdr:pic>
      <xdr:nvPicPr>
        <xdr:cNvPr id="24" name="Picture 390">
          <a:extLst>
            <a:ext uri="{FF2B5EF4-FFF2-40B4-BE49-F238E27FC236}">
              <a16:creationId xmlns:a16="http://schemas.microsoft.com/office/drawing/2014/main" id="{00000000-0008-0000-1700-000018000000}"/>
            </a:ext>
          </a:extLst>
        </xdr:cNvPr>
        <xdr:cNvPicPr>
          <a:picLocks noChangeAspect="1" noChangeArrowheads="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5819775" y="10334625"/>
          <a:ext cx="276225" cy="3983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38100</xdr:colOff>
      <xdr:row>22</xdr:row>
      <xdr:rowOff>76200</xdr:rowOff>
    </xdr:from>
    <xdr:to>
      <xdr:col>10</xdr:col>
      <xdr:colOff>238125</xdr:colOff>
      <xdr:row>22</xdr:row>
      <xdr:rowOff>456893</xdr:rowOff>
    </xdr:to>
    <xdr:pic>
      <xdr:nvPicPr>
        <xdr:cNvPr id="25" name="Picture 397">
          <a:extLst>
            <a:ext uri="{FF2B5EF4-FFF2-40B4-BE49-F238E27FC236}">
              <a16:creationId xmlns:a16="http://schemas.microsoft.com/office/drawing/2014/main" id="{00000000-0008-0000-1700-000019000000}"/>
            </a:ext>
          </a:extLst>
        </xdr:cNvPr>
        <xdr:cNvPicPr>
          <a:picLocks noChangeAspect="1" noChangeArrowheads="1"/>
        </xdr:cNvPicPr>
      </xdr:nvPicPr>
      <xdr:blipFill>
        <a:blip xmlns:r="http://schemas.openxmlformats.org/officeDocument/2006/relationships" r:embed="rId24" cstate="print">
          <a:extLst>
            <a:ext uri="{28A0092B-C50C-407E-A947-70E740481C1C}">
              <a14:useLocalDpi xmlns:a14="http://schemas.microsoft.com/office/drawing/2010/main" val="0"/>
            </a:ext>
          </a:extLst>
        </a:blip>
        <a:srcRect/>
        <a:stretch>
          <a:fillRect/>
        </a:stretch>
      </xdr:blipFill>
      <xdr:spPr bwMode="auto">
        <a:xfrm>
          <a:off x="8896350" y="10353675"/>
          <a:ext cx="200025" cy="3806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438150</xdr:colOff>
      <xdr:row>22</xdr:row>
      <xdr:rowOff>38100</xdr:rowOff>
    </xdr:from>
    <xdr:to>
      <xdr:col>11</xdr:col>
      <xdr:colOff>942975</xdr:colOff>
      <xdr:row>22</xdr:row>
      <xdr:rowOff>453025</xdr:rowOff>
    </xdr:to>
    <xdr:pic>
      <xdr:nvPicPr>
        <xdr:cNvPr id="26" name="Picture 398">
          <a:extLst>
            <a:ext uri="{FF2B5EF4-FFF2-40B4-BE49-F238E27FC236}">
              <a16:creationId xmlns:a16="http://schemas.microsoft.com/office/drawing/2014/main" id="{00000000-0008-0000-1700-00001A000000}"/>
            </a:ext>
          </a:extLst>
        </xdr:cNvPr>
        <xdr:cNvPicPr>
          <a:picLocks noChangeAspect="1" noChangeArrowheads="1"/>
        </xdr:cNvPicPr>
      </xdr:nvPicPr>
      <xdr:blipFill>
        <a:blip xmlns:r="http://schemas.openxmlformats.org/officeDocument/2006/relationships" r:embed="rId25" cstate="print">
          <a:extLst>
            <a:ext uri="{28A0092B-C50C-407E-A947-70E740481C1C}">
              <a14:useLocalDpi xmlns:a14="http://schemas.microsoft.com/office/drawing/2010/main" val="0"/>
            </a:ext>
          </a:extLst>
        </a:blip>
        <a:srcRect/>
        <a:stretch>
          <a:fillRect/>
        </a:stretch>
      </xdr:blipFill>
      <xdr:spPr bwMode="auto">
        <a:xfrm>
          <a:off x="10534650" y="10315575"/>
          <a:ext cx="504825" cy="414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504825</xdr:colOff>
      <xdr:row>22</xdr:row>
      <xdr:rowOff>38100</xdr:rowOff>
    </xdr:from>
    <xdr:to>
      <xdr:col>12</xdr:col>
      <xdr:colOff>733425</xdr:colOff>
      <xdr:row>22</xdr:row>
      <xdr:rowOff>448235</xdr:rowOff>
    </xdr:to>
    <xdr:pic>
      <xdr:nvPicPr>
        <xdr:cNvPr id="27" name="Picture 396">
          <a:extLst>
            <a:ext uri="{FF2B5EF4-FFF2-40B4-BE49-F238E27FC236}">
              <a16:creationId xmlns:a16="http://schemas.microsoft.com/office/drawing/2014/main" id="{00000000-0008-0000-1700-00001B000000}"/>
            </a:ext>
          </a:extLst>
        </xdr:cNvPr>
        <xdr:cNvPicPr>
          <a:picLocks noChangeAspect="1" noChangeArrowheads="1"/>
        </xdr:cNvPicPr>
      </xdr:nvPicPr>
      <xdr:blipFill>
        <a:blip xmlns:r="http://schemas.openxmlformats.org/officeDocument/2006/relationships" r:embed="rId26" cstate="print">
          <a:extLst>
            <a:ext uri="{28A0092B-C50C-407E-A947-70E740481C1C}">
              <a14:useLocalDpi xmlns:a14="http://schemas.microsoft.com/office/drawing/2010/main" val="0"/>
            </a:ext>
          </a:extLst>
        </a:blip>
        <a:srcRect/>
        <a:stretch>
          <a:fillRect/>
        </a:stretch>
      </xdr:blipFill>
      <xdr:spPr bwMode="auto">
        <a:xfrm>
          <a:off x="11953875" y="10315575"/>
          <a:ext cx="228600" cy="4101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428625</xdr:colOff>
      <xdr:row>30</xdr:row>
      <xdr:rowOff>76200</xdr:rowOff>
    </xdr:from>
    <xdr:to>
      <xdr:col>1</xdr:col>
      <xdr:colOff>685800</xdr:colOff>
      <xdr:row>31</xdr:row>
      <xdr:rowOff>24179</xdr:rowOff>
    </xdr:to>
    <xdr:pic>
      <xdr:nvPicPr>
        <xdr:cNvPr id="28" name="Picture 400">
          <a:extLst>
            <a:ext uri="{FF2B5EF4-FFF2-40B4-BE49-F238E27FC236}">
              <a16:creationId xmlns:a16="http://schemas.microsoft.com/office/drawing/2014/main" id="{00000000-0008-0000-1700-00001C000000}"/>
            </a:ext>
          </a:extLst>
        </xdr:cNvPr>
        <xdr:cNvPicPr>
          <a:picLocks noChangeAspect="1" noChangeArrowheads="1"/>
        </xdr:cNvPicPr>
      </xdr:nvPicPr>
      <xdr:blipFill>
        <a:blip xmlns:r="http://schemas.openxmlformats.org/officeDocument/2006/relationships" r:embed="rId27" cstate="print">
          <a:extLst>
            <a:ext uri="{28A0092B-C50C-407E-A947-70E740481C1C}">
              <a14:useLocalDpi xmlns:a14="http://schemas.microsoft.com/office/drawing/2010/main" val="0"/>
            </a:ext>
          </a:extLst>
        </a:blip>
        <a:srcRect/>
        <a:stretch>
          <a:fillRect/>
        </a:stretch>
      </xdr:blipFill>
      <xdr:spPr bwMode="auto">
        <a:xfrm>
          <a:off x="1790700" y="14030325"/>
          <a:ext cx="257175" cy="4909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219075</xdr:colOff>
      <xdr:row>30</xdr:row>
      <xdr:rowOff>38100</xdr:rowOff>
    </xdr:from>
    <xdr:to>
      <xdr:col>2</xdr:col>
      <xdr:colOff>514350</xdr:colOff>
      <xdr:row>30</xdr:row>
      <xdr:rowOff>536041</xdr:rowOff>
    </xdr:to>
    <xdr:pic>
      <xdr:nvPicPr>
        <xdr:cNvPr id="29" name="Picture 401">
          <a:extLst>
            <a:ext uri="{FF2B5EF4-FFF2-40B4-BE49-F238E27FC236}">
              <a16:creationId xmlns:a16="http://schemas.microsoft.com/office/drawing/2014/main" id="{00000000-0008-0000-1700-00001D000000}"/>
            </a:ext>
          </a:extLst>
        </xdr:cNvPr>
        <xdr:cNvPicPr>
          <a:picLocks noChangeAspect="1" noChangeArrowheads="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2486025" y="13992225"/>
          <a:ext cx="295275" cy="4979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647700</xdr:colOff>
      <xdr:row>30</xdr:row>
      <xdr:rowOff>9525</xdr:rowOff>
    </xdr:from>
    <xdr:to>
      <xdr:col>4</xdr:col>
      <xdr:colOff>104775</xdr:colOff>
      <xdr:row>30</xdr:row>
      <xdr:rowOff>513862</xdr:rowOff>
    </xdr:to>
    <xdr:pic>
      <xdr:nvPicPr>
        <xdr:cNvPr id="30" name="Picture 402">
          <a:extLst>
            <a:ext uri="{FF2B5EF4-FFF2-40B4-BE49-F238E27FC236}">
              <a16:creationId xmlns:a16="http://schemas.microsoft.com/office/drawing/2014/main" id="{00000000-0008-0000-1700-00001E000000}"/>
            </a:ext>
          </a:extLst>
        </xdr:cNvPr>
        <xdr:cNvPicPr>
          <a:picLocks noChangeAspect="1" noChangeArrowheads="1"/>
        </xdr:cNvPicPr>
      </xdr:nvPicPr>
      <xdr:blipFill>
        <a:blip xmlns:r="http://schemas.openxmlformats.org/officeDocument/2006/relationships" r:embed="rId29" cstate="print">
          <a:extLst>
            <a:ext uri="{28A0092B-C50C-407E-A947-70E740481C1C}">
              <a14:useLocalDpi xmlns:a14="http://schemas.microsoft.com/office/drawing/2010/main" val="0"/>
            </a:ext>
          </a:extLst>
        </a:blip>
        <a:srcRect/>
        <a:stretch>
          <a:fillRect/>
        </a:stretch>
      </xdr:blipFill>
      <xdr:spPr bwMode="auto">
        <a:xfrm>
          <a:off x="3781425" y="13963650"/>
          <a:ext cx="219075" cy="50433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314325</xdr:colOff>
      <xdr:row>30</xdr:row>
      <xdr:rowOff>66675</xdr:rowOff>
    </xdr:from>
    <xdr:to>
      <xdr:col>5</xdr:col>
      <xdr:colOff>552450</xdr:colOff>
      <xdr:row>30</xdr:row>
      <xdr:rowOff>530053</xdr:rowOff>
    </xdr:to>
    <xdr:pic>
      <xdr:nvPicPr>
        <xdr:cNvPr id="31" name="Picture 403">
          <a:extLst>
            <a:ext uri="{FF2B5EF4-FFF2-40B4-BE49-F238E27FC236}">
              <a16:creationId xmlns:a16="http://schemas.microsoft.com/office/drawing/2014/main" id="{00000000-0008-0000-1700-00001F000000}"/>
            </a:ext>
          </a:extLst>
        </xdr:cNvPr>
        <xdr:cNvPicPr>
          <a:picLocks noChangeAspect="1" noChangeArrowheads="1"/>
        </xdr:cNvPicPr>
      </xdr:nvPicPr>
      <xdr:blipFill>
        <a:blip xmlns:r="http://schemas.openxmlformats.org/officeDocument/2006/relationships" r:embed="rId30" cstate="print">
          <a:extLst>
            <a:ext uri="{28A0092B-C50C-407E-A947-70E740481C1C}">
              <a14:useLocalDpi xmlns:a14="http://schemas.microsoft.com/office/drawing/2010/main" val="0"/>
            </a:ext>
          </a:extLst>
        </a:blip>
        <a:srcRect/>
        <a:stretch>
          <a:fillRect/>
        </a:stretch>
      </xdr:blipFill>
      <xdr:spPr bwMode="auto">
        <a:xfrm>
          <a:off x="4972050" y="14020800"/>
          <a:ext cx="238125" cy="4633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238126</xdr:colOff>
      <xdr:row>30</xdr:row>
      <xdr:rowOff>38101</xdr:rowOff>
    </xdr:from>
    <xdr:to>
      <xdr:col>6</xdr:col>
      <xdr:colOff>561976</xdr:colOff>
      <xdr:row>30</xdr:row>
      <xdr:rowOff>533012</xdr:rowOff>
    </xdr:to>
    <xdr:pic>
      <xdr:nvPicPr>
        <xdr:cNvPr id="32" name="Picture 404">
          <a:extLst>
            <a:ext uri="{FF2B5EF4-FFF2-40B4-BE49-F238E27FC236}">
              <a16:creationId xmlns:a16="http://schemas.microsoft.com/office/drawing/2014/main" id="{00000000-0008-0000-1700-000020000000}"/>
            </a:ext>
          </a:extLst>
        </xdr:cNvPr>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5848351" y="13992226"/>
          <a:ext cx="323850" cy="4949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219076</xdr:colOff>
      <xdr:row>30</xdr:row>
      <xdr:rowOff>9527</xdr:rowOff>
    </xdr:from>
    <xdr:to>
      <xdr:col>9</xdr:col>
      <xdr:colOff>533400</xdr:colOff>
      <xdr:row>30</xdr:row>
      <xdr:rowOff>501156</xdr:rowOff>
    </xdr:to>
    <xdr:pic>
      <xdr:nvPicPr>
        <xdr:cNvPr id="33" name="Picture 405">
          <a:extLst>
            <a:ext uri="{FF2B5EF4-FFF2-40B4-BE49-F238E27FC236}">
              <a16:creationId xmlns:a16="http://schemas.microsoft.com/office/drawing/2014/main" id="{00000000-0008-0000-1700-000021000000}"/>
            </a:ext>
          </a:extLst>
        </xdr:cNvPr>
        <xdr:cNvPicPr>
          <a:picLocks noChangeAspect="1" noChangeArrowheads="1"/>
        </xdr:cNvPicPr>
      </xdr:nvPicPr>
      <xdr:blipFill>
        <a:blip xmlns:r="http://schemas.openxmlformats.org/officeDocument/2006/relationships" r:embed="rId32" cstate="print">
          <a:extLst>
            <a:ext uri="{28A0092B-C50C-407E-A947-70E740481C1C}">
              <a14:useLocalDpi xmlns:a14="http://schemas.microsoft.com/office/drawing/2010/main" val="0"/>
            </a:ext>
          </a:extLst>
        </a:blip>
        <a:srcRect/>
        <a:stretch>
          <a:fillRect/>
        </a:stretch>
      </xdr:blipFill>
      <xdr:spPr bwMode="auto">
        <a:xfrm>
          <a:off x="8315326" y="13963652"/>
          <a:ext cx="314324" cy="4916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295275</xdr:colOff>
      <xdr:row>30</xdr:row>
      <xdr:rowOff>57151</xdr:rowOff>
    </xdr:from>
    <xdr:to>
      <xdr:col>10</xdr:col>
      <xdr:colOff>695325</xdr:colOff>
      <xdr:row>31</xdr:row>
      <xdr:rowOff>1725</xdr:rowOff>
    </xdr:to>
    <xdr:pic>
      <xdr:nvPicPr>
        <xdr:cNvPr id="34" name="Picture 406">
          <a:extLst>
            <a:ext uri="{FF2B5EF4-FFF2-40B4-BE49-F238E27FC236}">
              <a16:creationId xmlns:a16="http://schemas.microsoft.com/office/drawing/2014/main" id="{00000000-0008-0000-1700-000022000000}"/>
            </a:ext>
          </a:extLst>
        </xdr:cNvPr>
        <xdr:cNvPicPr>
          <a:picLocks noChangeAspect="1" noChangeArrowheads="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a:off x="9153525" y="14011276"/>
          <a:ext cx="400050" cy="4874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342900</xdr:colOff>
      <xdr:row>30</xdr:row>
      <xdr:rowOff>28575</xdr:rowOff>
    </xdr:from>
    <xdr:to>
      <xdr:col>11</xdr:col>
      <xdr:colOff>714375</xdr:colOff>
      <xdr:row>30</xdr:row>
      <xdr:rowOff>514308</xdr:rowOff>
    </xdr:to>
    <xdr:pic>
      <xdr:nvPicPr>
        <xdr:cNvPr id="35" name="Picture 407">
          <a:extLst>
            <a:ext uri="{FF2B5EF4-FFF2-40B4-BE49-F238E27FC236}">
              <a16:creationId xmlns:a16="http://schemas.microsoft.com/office/drawing/2014/main" id="{00000000-0008-0000-1700-000023000000}"/>
            </a:ext>
          </a:extLst>
        </xdr:cNvPr>
        <xdr:cNvPicPr>
          <a:picLocks noChangeAspect="1" noChangeArrowheads="1"/>
        </xdr:cNvPicPr>
      </xdr:nvPicPr>
      <xdr:blipFill>
        <a:blip xmlns:r="http://schemas.openxmlformats.org/officeDocument/2006/relationships" r:embed="rId34" cstate="print">
          <a:extLst>
            <a:ext uri="{28A0092B-C50C-407E-A947-70E740481C1C}">
              <a14:useLocalDpi xmlns:a14="http://schemas.microsoft.com/office/drawing/2010/main" val="0"/>
            </a:ext>
          </a:extLst>
        </a:blip>
        <a:srcRect/>
        <a:stretch>
          <a:fillRect/>
        </a:stretch>
      </xdr:blipFill>
      <xdr:spPr bwMode="auto">
        <a:xfrm>
          <a:off x="10439400" y="13982700"/>
          <a:ext cx="371475" cy="4857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476250</xdr:colOff>
      <xdr:row>30</xdr:row>
      <xdr:rowOff>19051</xdr:rowOff>
    </xdr:from>
    <xdr:to>
      <xdr:col>12</xdr:col>
      <xdr:colOff>723900</xdr:colOff>
      <xdr:row>30</xdr:row>
      <xdr:rowOff>519611</xdr:rowOff>
    </xdr:to>
    <xdr:pic>
      <xdr:nvPicPr>
        <xdr:cNvPr id="36" name="Picture 408">
          <a:extLst>
            <a:ext uri="{FF2B5EF4-FFF2-40B4-BE49-F238E27FC236}">
              <a16:creationId xmlns:a16="http://schemas.microsoft.com/office/drawing/2014/main" id="{00000000-0008-0000-1700-000024000000}"/>
            </a:ext>
          </a:extLst>
        </xdr:cNvPr>
        <xdr:cNvPicPr>
          <a:picLocks noChangeAspect="1" noChangeArrowheads="1"/>
        </xdr:cNvPicPr>
      </xdr:nvPicPr>
      <xdr:blipFill>
        <a:blip xmlns:r="http://schemas.openxmlformats.org/officeDocument/2006/relationships" r:embed="rId35" cstate="print">
          <a:extLst>
            <a:ext uri="{28A0092B-C50C-407E-A947-70E740481C1C}">
              <a14:useLocalDpi xmlns:a14="http://schemas.microsoft.com/office/drawing/2010/main" val="0"/>
            </a:ext>
          </a:extLst>
        </a:blip>
        <a:srcRect/>
        <a:stretch>
          <a:fillRect/>
        </a:stretch>
      </xdr:blipFill>
      <xdr:spPr bwMode="auto">
        <a:xfrm>
          <a:off x="11925300" y="13973176"/>
          <a:ext cx="247650" cy="5005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381001</xdr:colOff>
      <xdr:row>30</xdr:row>
      <xdr:rowOff>19051</xdr:rowOff>
    </xdr:from>
    <xdr:to>
      <xdr:col>13</xdr:col>
      <xdr:colOff>666750</xdr:colOff>
      <xdr:row>30</xdr:row>
      <xdr:rowOff>525623</xdr:rowOff>
    </xdr:to>
    <xdr:pic>
      <xdr:nvPicPr>
        <xdr:cNvPr id="37" name="Picture 399">
          <a:extLst>
            <a:ext uri="{FF2B5EF4-FFF2-40B4-BE49-F238E27FC236}">
              <a16:creationId xmlns:a16="http://schemas.microsoft.com/office/drawing/2014/main" id="{00000000-0008-0000-1700-000025000000}"/>
            </a:ext>
          </a:extLst>
        </xdr:cNvPr>
        <xdr:cNvPicPr>
          <a:picLocks noChangeAspect="1" noChangeArrowheads="1"/>
        </xdr:cNvPicPr>
      </xdr:nvPicPr>
      <xdr:blipFill>
        <a:blip xmlns:r="http://schemas.openxmlformats.org/officeDocument/2006/relationships" r:embed="rId36" cstate="print">
          <a:extLst>
            <a:ext uri="{28A0092B-C50C-407E-A947-70E740481C1C}">
              <a14:useLocalDpi xmlns:a14="http://schemas.microsoft.com/office/drawing/2010/main" val="0"/>
            </a:ext>
          </a:extLst>
        </a:blip>
        <a:srcRect/>
        <a:stretch>
          <a:fillRect/>
        </a:stretch>
      </xdr:blipFill>
      <xdr:spPr bwMode="auto">
        <a:xfrm>
          <a:off x="13058776" y="13973176"/>
          <a:ext cx="285749" cy="5065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4.xml><?xml version="1.0" encoding="utf-8"?>
<xdr:wsDr xmlns:xdr="http://schemas.openxmlformats.org/drawingml/2006/spreadsheetDrawing" xmlns:a="http://schemas.openxmlformats.org/drawingml/2006/main">
  <xdr:twoCellAnchor>
    <xdr:from>
      <xdr:col>1</xdr:col>
      <xdr:colOff>171450</xdr:colOff>
      <xdr:row>9</xdr:row>
      <xdr:rowOff>66675</xdr:rowOff>
    </xdr:from>
    <xdr:to>
      <xdr:col>1</xdr:col>
      <xdr:colOff>523875</xdr:colOff>
      <xdr:row>9</xdr:row>
      <xdr:rowOff>584257</xdr:rowOff>
    </xdr:to>
    <xdr:pic>
      <xdr:nvPicPr>
        <xdr:cNvPr id="2" name="Picture 376">
          <a:extLst>
            <a:ext uri="{FF2B5EF4-FFF2-40B4-BE49-F238E27FC236}">
              <a16:creationId xmlns:a16="http://schemas.microsoft.com/office/drawing/2014/main" id="{00000000-0008-0000-18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525" y="2886075"/>
          <a:ext cx="352425" cy="5175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209550</xdr:colOff>
      <xdr:row>9</xdr:row>
      <xdr:rowOff>38100</xdr:rowOff>
    </xdr:from>
    <xdr:to>
      <xdr:col>2</xdr:col>
      <xdr:colOff>600075</xdr:colOff>
      <xdr:row>9</xdr:row>
      <xdr:rowOff>805203</xdr:rowOff>
    </xdr:to>
    <xdr:pic>
      <xdr:nvPicPr>
        <xdr:cNvPr id="3" name="Picture 377">
          <a:extLst>
            <a:ext uri="{FF2B5EF4-FFF2-40B4-BE49-F238E27FC236}">
              <a16:creationId xmlns:a16="http://schemas.microsoft.com/office/drawing/2014/main" id="{00000000-0008-0000-18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476500" y="2857500"/>
          <a:ext cx="390525" cy="54802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190500</xdr:colOff>
      <xdr:row>9</xdr:row>
      <xdr:rowOff>38101</xdr:rowOff>
    </xdr:from>
    <xdr:to>
      <xdr:col>3</xdr:col>
      <xdr:colOff>533400</xdr:colOff>
      <xdr:row>9</xdr:row>
      <xdr:rowOff>783249</xdr:rowOff>
    </xdr:to>
    <xdr:pic>
      <xdr:nvPicPr>
        <xdr:cNvPr id="4" name="Picture 378">
          <a:extLst>
            <a:ext uri="{FF2B5EF4-FFF2-40B4-BE49-F238E27FC236}">
              <a16:creationId xmlns:a16="http://schemas.microsoft.com/office/drawing/2014/main" id="{00000000-0008-0000-1800-000004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324225" y="2857501"/>
          <a:ext cx="342900" cy="5546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247651</xdr:colOff>
      <xdr:row>9</xdr:row>
      <xdr:rowOff>57150</xdr:rowOff>
    </xdr:from>
    <xdr:to>
      <xdr:col>4</xdr:col>
      <xdr:colOff>590551</xdr:colOff>
      <xdr:row>9</xdr:row>
      <xdr:rowOff>781769</xdr:rowOff>
    </xdr:to>
    <xdr:pic>
      <xdr:nvPicPr>
        <xdr:cNvPr id="5" name="Picture 379">
          <a:extLst>
            <a:ext uri="{FF2B5EF4-FFF2-40B4-BE49-F238E27FC236}">
              <a16:creationId xmlns:a16="http://schemas.microsoft.com/office/drawing/2014/main" id="{00000000-0008-0000-1800-000005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143376" y="2876550"/>
          <a:ext cx="342900" cy="5341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352425</xdr:colOff>
      <xdr:row>9</xdr:row>
      <xdr:rowOff>57150</xdr:rowOff>
    </xdr:from>
    <xdr:to>
      <xdr:col>5</xdr:col>
      <xdr:colOff>695325</xdr:colOff>
      <xdr:row>9</xdr:row>
      <xdr:rowOff>762359</xdr:rowOff>
    </xdr:to>
    <xdr:pic>
      <xdr:nvPicPr>
        <xdr:cNvPr id="6" name="Picture 380">
          <a:extLst>
            <a:ext uri="{FF2B5EF4-FFF2-40B4-BE49-F238E27FC236}">
              <a16:creationId xmlns:a16="http://schemas.microsoft.com/office/drawing/2014/main" id="{00000000-0008-0000-1800-00000600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5010150" y="2876550"/>
          <a:ext cx="342900" cy="5337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657226</xdr:colOff>
      <xdr:row>9</xdr:row>
      <xdr:rowOff>19050</xdr:rowOff>
    </xdr:from>
    <xdr:to>
      <xdr:col>10</xdr:col>
      <xdr:colOff>114300</xdr:colOff>
      <xdr:row>9</xdr:row>
      <xdr:rowOff>584592</xdr:rowOff>
    </xdr:to>
    <xdr:pic>
      <xdr:nvPicPr>
        <xdr:cNvPr id="7" name="Picture 375">
          <a:extLst>
            <a:ext uri="{FF2B5EF4-FFF2-40B4-BE49-F238E27FC236}">
              <a16:creationId xmlns:a16="http://schemas.microsoft.com/office/drawing/2014/main" id="{00000000-0008-0000-1800-000007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8753476" y="2838450"/>
          <a:ext cx="219074" cy="5655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304800</xdr:colOff>
      <xdr:row>9</xdr:row>
      <xdr:rowOff>28576</xdr:rowOff>
    </xdr:from>
    <xdr:to>
      <xdr:col>11</xdr:col>
      <xdr:colOff>523875</xdr:colOff>
      <xdr:row>9</xdr:row>
      <xdr:rowOff>587275</xdr:rowOff>
    </xdr:to>
    <xdr:pic>
      <xdr:nvPicPr>
        <xdr:cNvPr id="8" name="Picture 374">
          <a:extLst>
            <a:ext uri="{FF2B5EF4-FFF2-40B4-BE49-F238E27FC236}">
              <a16:creationId xmlns:a16="http://schemas.microsoft.com/office/drawing/2014/main" id="{00000000-0008-0000-1800-0000080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10401300" y="2847976"/>
          <a:ext cx="219075" cy="5586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152401</xdr:colOff>
      <xdr:row>9</xdr:row>
      <xdr:rowOff>38100</xdr:rowOff>
    </xdr:from>
    <xdr:to>
      <xdr:col>12</xdr:col>
      <xdr:colOff>381001</xdr:colOff>
      <xdr:row>9</xdr:row>
      <xdr:rowOff>575719</xdr:rowOff>
    </xdr:to>
    <xdr:pic>
      <xdr:nvPicPr>
        <xdr:cNvPr id="9" name="Picture 373">
          <a:extLst>
            <a:ext uri="{FF2B5EF4-FFF2-40B4-BE49-F238E27FC236}">
              <a16:creationId xmlns:a16="http://schemas.microsoft.com/office/drawing/2014/main" id="{00000000-0008-0000-1800-000009000000}"/>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11601451" y="2857500"/>
          <a:ext cx="228600" cy="5376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400050</xdr:colOff>
      <xdr:row>15</xdr:row>
      <xdr:rowOff>95250</xdr:rowOff>
    </xdr:from>
    <xdr:to>
      <xdr:col>1</xdr:col>
      <xdr:colOff>714375</xdr:colOff>
      <xdr:row>16</xdr:row>
      <xdr:rowOff>0</xdr:rowOff>
    </xdr:to>
    <xdr:pic>
      <xdr:nvPicPr>
        <xdr:cNvPr id="10" name="Picture 382">
          <a:extLst>
            <a:ext uri="{FF2B5EF4-FFF2-40B4-BE49-F238E27FC236}">
              <a16:creationId xmlns:a16="http://schemas.microsoft.com/office/drawing/2014/main" id="{00000000-0008-0000-1800-00000A0000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1762125" y="6315075"/>
          <a:ext cx="314325" cy="5619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257175</xdr:colOff>
      <xdr:row>15</xdr:row>
      <xdr:rowOff>123826</xdr:rowOff>
    </xdr:from>
    <xdr:to>
      <xdr:col>4</xdr:col>
      <xdr:colOff>624709</xdr:colOff>
      <xdr:row>16</xdr:row>
      <xdr:rowOff>0</xdr:rowOff>
    </xdr:to>
    <xdr:pic>
      <xdr:nvPicPr>
        <xdr:cNvPr id="11" name="Picture 384">
          <a:extLst>
            <a:ext uri="{FF2B5EF4-FFF2-40B4-BE49-F238E27FC236}">
              <a16:creationId xmlns:a16="http://schemas.microsoft.com/office/drawing/2014/main" id="{00000000-0008-0000-1800-00000B00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4152900" y="6343651"/>
          <a:ext cx="367534"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400050</xdr:colOff>
      <xdr:row>15</xdr:row>
      <xdr:rowOff>104775</xdr:rowOff>
    </xdr:from>
    <xdr:to>
      <xdr:col>5</xdr:col>
      <xdr:colOff>790575</xdr:colOff>
      <xdr:row>16</xdr:row>
      <xdr:rowOff>0</xdr:rowOff>
    </xdr:to>
    <xdr:pic>
      <xdr:nvPicPr>
        <xdr:cNvPr id="12" name="Picture 381">
          <a:extLst>
            <a:ext uri="{FF2B5EF4-FFF2-40B4-BE49-F238E27FC236}">
              <a16:creationId xmlns:a16="http://schemas.microsoft.com/office/drawing/2014/main" id="{00000000-0008-0000-1800-00000C000000}"/>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5057775" y="6324600"/>
          <a:ext cx="390525"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485775</xdr:colOff>
      <xdr:row>15</xdr:row>
      <xdr:rowOff>57151</xdr:rowOff>
    </xdr:from>
    <xdr:to>
      <xdr:col>3</xdr:col>
      <xdr:colOff>200025</xdr:colOff>
      <xdr:row>15</xdr:row>
      <xdr:rowOff>652093</xdr:rowOff>
    </xdr:to>
    <xdr:pic>
      <xdr:nvPicPr>
        <xdr:cNvPr id="13" name="Imagen 12">
          <a:extLst>
            <a:ext uri="{FF2B5EF4-FFF2-40B4-BE49-F238E27FC236}">
              <a16:creationId xmlns:a16="http://schemas.microsoft.com/office/drawing/2014/main" id="{00000000-0008-0000-1800-00000D000000}"/>
            </a:ext>
          </a:extLst>
        </xdr:cNvPr>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2752725" y="6276976"/>
          <a:ext cx="581025" cy="5949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152401</xdr:colOff>
      <xdr:row>15</xdr:row>
      <xdr:rowOff>38100</xdr:rowOff>
    </xdr:from>
    <xdr:to>
      <xdr:col>9</xdr:col>
      <xdr:colOff>533401</xdr:colOff>
      <xdr:row>15</xdr:row>
      <xdr:rowOff>606005</xdr:rowOff>
    </xdr:to>
    <xdr:pic>
      <xdr:nvPicPr>
        <xdr:cNvPr id="14" name="Picture 386">
          <a:extLst>
            <a:ext uri="{FF2B5EF4-FFF2-40B4-BE49-F238E27FC236}">
              <a16:creationId xmlns:a16="http://schemas.microsoft.com/office/drawing/2014/main" id="{00000000-0008-0000-1800-00000E0000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8248651" y="6257925"/>
          <a:ext cx="381000" cy="5679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409575</xdr:colOff>
      <xdr:row>15</xdr:row>
      <xdr:rowOff>38099</xdr:rowOff>
    </xdr:from>
    <xdr:to>
      <xdr:col>10</xdr:col>
      <xdr:colOff>742950</xdr:colOff>
      <xdr:row>15</xdr:row>
      <xdr:rowOff>593724</xdr:rowOff>
    </xdr:to>
    <xdr:pic>
      <xdr:nvPicPr>
        <xdr:cNvPr id="15" name="Picture 387">
          <a:extLst>
            <a:ext uri="{FF2B5EF4-FFF2-40B4-BE49-F238E27FC236}">
              <a16:creationId xmlns:a16="http://schemas.microsoft.com/office/drawing/2014/main" id="{00000000-0008-0000-1800-00000F000000}"/>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9267825" y="6257924"/>
          <a:ext cx="333375" cy="555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228601</xdr:colOff>
      <xdr:row>15</xdr:row>
      <xdr:rowOff>66675</xdr:rowOff>
    </xdr:from>
    <xdr:to>
      <xdr:col>13</xdr:col>
      <xdr:colOff>678874</xdr:colOff>
      <xdr:row>15</xdr:row>
      <xdr:rowOff>600076</xdr:rowOff>
    </xdr:to>
    <xdr:pic>
      <xdr:nvPicPr>
        <xdr:cNvPr id="16" name="Picture 385">
          <a:extLst>
            <a:ext uri="{FF2B5EF4-FFF2-40B4-BE49-F238E27FC236}">
              <a16:creationId xmlns:a16="http://schemas.microsoft.com/office/drawing/2014/main" id="{00000000-0008-0000-1800-000010000000}"/>
            </a:ext>
          </a:extLst>
        </xdr:cNvPr>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12906376" y="6286500"/>
          <a:ext cx="450273" cy="5334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514350</xdr:colOff>
      <xdr:row>15</xdr:row>
      <xdr:rowOff>38100</xdr:rowOff>
    </xdr:from>
    <xdr:to>
      <xdr:col>11</xdr:col>
      <xdr:colOff>923925</xdr:colOff>
      <xdr:row>15</xdr:row>
      <xdr:rowOff>623207</xdr:rowOff>
    </xdr:to>
    <xdr:pic>
      <xdr:nvPicPr>
        <xdr:cNvPr id="17" name="Imagen 16">
          <a:extLst>
            <a:ext uri="{FF2B5EF4-FFF2-40B4-BE49-F238E27FC236}">
              <a16:creationId xmlns:a16="http://schemas.microsoft.com/office/drawing/2014/main" id="{00000000-0008-0000-1800-000011000000}"/>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0610850" y="6257925"/>
          <a:ext cx="409575" cy="58510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361951</xdr:colOff>
      <xdr:row>15</xdr:row>
      <xdr:rowOff>47626</xdr:rowOff>
    </xdr:from>
    <xdr:to>
      <xdr:col>12</xdr:col>
      <xdr:colOff>895351</xdr:colOff>
      <xdr:row>16</xdr:row>
      <xdr:rowOff>3562</xdr:rowOff>
    </xdr:to>
    <xdr:pic>
      <xdr:nvPicPr>
        <xdr:cNvPr id="18" name="Imagen 17">
          <a:extLst>
            <a:ext uri="{FF2B5EF4-FFF2-40B4-BE49-F238E27FC236}">
              <a16:creationId xmlns:a16="http://schemas.microsoft.com/office/drawing/2014/main" id="{00000000-0008-0000-1800-000012000000}"/>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11811001" y="6267451"/>
          <a:ext cx="533400" cy="6131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333375</xdr:colOff>
      <xdr:row>22</xdr:row>
      <xdr:rowOff>95250</xdr:rowOff>
    </xdr:from>
    <xdr:to>
      <xdr:col>1</xdr:col>
      <xdr:colOff>696996</xdr:colOff>
      <xdr:row>22</xdr:row>
      <xdr:rowOff>400050</xdr:rowOff>
    </xdr:to>
    <xdr:pic>
      <xdr:nvPicPr>
        <xdr:cNvPr id="19" name="Picture 391">
          <a:extLst>
            <a:ext uri="{FF2B5EF4-FFF2-40B4-BE49-F238E27FC236}">
              <a16:creationId xmlns:a16="http://schemas.microsoft.com/office/drawing/2014/main" id="{00000000-0008-0000-1800-000013000000}"/>
            </a:ext>
          </a:extLst>
        </xdr:cNvPr>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1695450" y="10372725"/>
          <a:ext cx="363621"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352426</xdr:colOff>
      <xdr:row>22</xdr:row>
      <xdr:rowOff>47626</xdr:rowOff>
    </xdr:from>
    <xdr:to>
      <xdr:col>2</xdr:col>
      <xdr:colOff>686222</xdr:colOff>
      <xdr:row>22</xdr:row>
      <xdr:rowOff>447676</xdr:rowOff>
    </xdr:to>
    <xdr:pic>
      <xdr:nvPicPr>
        <xdr:cNvPr id="20" name="Picture 392">
          <a:extLst>
            <a:ext uri="{FF2B5EF4-FFF2-40B4-BE49-F238E27FC236}">
              <a16:creationId xmlns:a16="http://schemas.microsoft.com/office/drawing/2014/main" id="{00000000-0008-0000-1800-000014000000}"/>
            </a:ext>
          </a:extLst>
        </xdr:cNvPr>
        <xdr:cNvPicPr>
          <a:picLocks noChangeAspect="1"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2619376" y="10325101"/>
          <a:ext cx="333796" cy="400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266700</xdr:colOff>
      <xdr:row>22</xdr:row>
      <xdr:rowOff>95250</xdr:rowOff>
    </xdr:from>
    <xdr:to>
      <xdr:col>3</xdr:col>
      <xdr:colOff>609600</xdr:colOff>
      <xdr:row>23</xdr:row>
      <xdr:rowOff>3810</xdr:rowOff>
    </xdr:to>
    <xdr:pic>
      <xdr:nvPicPr>
        <xdr:cNvPr id="21" name="Picture 393">
          <a:extLst>
            <a:ext uri="{FF2B5EF4-FFF2-40B4-BE49-F238E27FC236}">
              <a16:creationId xmlns:a16="http://schemas.microsoft.com/office/drawing/2014/main" id="{00000000-0008-0000-1800-000015000000}"/>
            </a:ext>
          </a:extLst>
        </xdr:cNvPr>
        <xdr:cNvPicPr>
          <a:picLocks noChangeAspect="1"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3400425" y="10372725"/>
          <a:ext cx="342900" cy="384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209551</xdr:colOff>
      <xdr:row>22</xdr:row>
      <xdr:rowOff>95250</xdr:rowOff>
    </xdr:from>
    <xdr:to>
      <xdr:col>4</xdr:col>
      <xdr:colOff>438150</xdr:colOff>
      <xdr:row>22</xdr:row>
      <xdr:rowOff>416195</xdr:rowOff>
    </xdr:to>
    <xdr:pic>
      <xdr:nvPicPr>
        <xdr:cNvPr id="22" name="Picture 394">
          <a:extLst>
            <a:ext uri="{FF2B5EF4-FFF2-40B4-BE49-F238E27FC236}">
              <a16:creationId xmlns:a16="http://schemas.microsoft.com/office/drawing/2014/main" id="{00000000-0008-0000-1800-000016000000}"/>
            </a:ext>
          </a:extLst>
        </xdr:cNvPr>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4105276" y="10372725"/>
          <a:ext cx="228599" cy="3209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361951</xdr:colOff>
      <xdr:row>22</xdr:row>
      <xdr:rowOff>85726</xdr:rowOff>
    </xdr:from>
    <xdr:to>
      <xdr:col>5</xdr:col>
      <xdr:colOff>685801</xdr:colOff>
      <xdr:row>22</xdr:row>
      <xdr:rowOff>790576</xdr:rowOff>
    </xdr:to>
    <xdr:pic>
      <xdr:nvPicPr>
        <xdr:cNvPr id="23" name="Picture 395">
          <a:extLst>
            <a:ext uri="{FF2B5EF4-FFF2-40B4-BE49-F238E27FC236}">
              <a16:creationId xmlns:a16="http://schemas.microsoft.com/office/drawing/2014/main" id="{00000000-0008-0000-1800-000017000000}"/>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5019676" y="10363201"/>
          <a:ext cx="323850" cy="390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209550</xdr:colOff>
      <xdr:row>22</xdr:row>
      <xdr:rowOff>57150</xdr:rowOff>
    </xdr:from>
    <xdr:to>
      <xdr:col>6</xdr:col>
      <xdr:colOff>485775</xdr:colOff>
      <xdr:row>22</xdr:row>
      <xdr:rowOff>455543</xdr:rowOff>
    </xdr:to>
    <xdr:pic>
      <xdr:nvPicPr>
        <xdr:cNvPr id="24" name="Picture 390">
          <a:extLst>
            <a:ext uri="{FF2B5EF4-FFF2-40B4-BE49-F238E27FC236}">
              <a16:creationId xmlns:a16="http://schemas.microsoft.com/office/drawing/2014/main" id="{00000000-0008-0000-1800-000018000000}"/>
            </a:ext>
          </a:extLst>
        </xdr:cNvPr>
        <xdr:cNvPicPr>
          <a:picLocks noChangeAspect="1" noChangeArrowheads="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5819775" y="10334625"/>
          <a:ext cx="276225" cy="3983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38100</xdr:colOff>
      <xdr:row>22</xdr:row>
      <xdr:rowOff>76200</xdr:rowOff>
    </xdr:from>
    <xdr:to>
      <xdr:col>10</xdr:col>
      <xdr:colOff>238125</xdr:colOff>
      <xdr:row>22</xdr:row>
      <xdr:rowOff>456893</xdr:rowOff>
    </xdr:to>
    <xdr:pic>
      <xdr:nvPicPr>
        <xdr:cNvPr id="25" name="Picture 397">
          <a:extLst>
            <a:ext uri="{FF2B5EF4-FFF2-40B4-BE49-F238E27FC236}">
              <a16:creationId xmlns:a16="http://schemas.microsoft.com/office/drawing/2014/main" id="{00000000-0008-0000-1800-000019000000}"/>
            </a:ext>
          </a:extLst>
        </xdr:cNvPr>
        <xdr:cNvPicPr>
          <a:picLocks noChangeAspect="1" noChangeArrowheads="1"/>
        </xdr:cNvPicPr>
      </xdr:nvPicPr>
      <xdr:blipFill>
        <a:blip xmlns:r="http://schemas.openxmlformats.org/officeDocument/2006/relationships" r:embed="rId24" cstate="print">
          <a:extLst>
            <a:ext uri="{28A0092B-C50C-407E-A947-70E740481C1C}">
              <a14:useLocalDpi xmlns:a14="http://schemas.microsoft.com/office/drawing/2010/main" val="0"/>
            </a:ext>
          </a:extLst>
        </a:blip>
        <a:srcRect/>
        <a:stretch>
          <a:fillRect/>
        </a:stretch>
      </xdr:blipFill>
      <xdr:spPr bwMode="auto">
        <a:xfrm>
          <a:off x="8896350" y="10353675"/>
          <a:ext cx="200025" cy="3806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438150</xdr:colOff>
      <xdr:row>22</xdr:row>
      <xdr:rowOff>38100</xdr:rowOff>
    </xdr:from>
    <xdr:to>
      <xdr:col>11</xdr:col>
      <xdr:colOff>942975</xdr:colOff>
      <xdr:row>22</xdr:row>
      <xdr:rowOff>453025</xdr:rowOff>
    </xdr:to>
    <xdr:pic>
      <xdr:nvPicPr>
        <xdr:cNvPr id="26" name="Picture 398">
          <a:extLst>
            <a:ext uri="{FF2B5EF4-FFF2-40B4-BE49-F238E27FC236}">
              <a16:creationId xmlns:a16="http://schemas.microsoft.com/office/drawing/2014/main" id="{00000000-0008-0000-1800-00001A000000}"/>
            </a:ext>
          </a:extLst>
        </xdr:cNvPr>
        <xdr:cNvPicPr>
          <a:picLocks noChangeAspect="1" noChangeArrowheads="1"/>
        </xdr:cNvPicPr>
      </xdr:nvPicPr>
      <xdr:blipFill>
        <a:blip xmlns:r="http://schemas.openxmlformats.org/officeDocument/2006/relationships" r:embed="rId25" cstate="print">
          <a:extLst>
            <a:ext uri="{28A0092B-C50C-407E-A947-70E740481C1C}">
              <a14:useLocalDpi xmlns:a14="http://schemas.microsoft.com/office/drawing/2010/main" val="0"/>
            </a:ext>
          </a:extLst>
        </a:blip>
        <a:srcRect/>
        <a:stretch>
          <a:fillRect/>
        </a:stretch>
      </xdr:blipFill>
      <xdr:spPr bwMode="auto">
        <a:xfrm>
          <a:off x="10534650" y="10315575"/>
          <a:ext cx="504825" cy="414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504825</xdr:colOff>
      <xdr:row>22</xdr:row>
      <xdr:rowOff>38100</xdr:rowOff>
    </xdr:from>
    <xdr:to>
      <xdr:col>12</xdr:col>
      <xdr:colOff>733425</xdr:colOff>
      <xdr:row>22</xdr:row>
      <xdr:rowOff>448235</xdr:rowOff>
    </xdr:to>
    <xdr:pic>
      <xdr:nvPicPr>
        <xdr:cNvPr id="27" name="Picture 396">
          <a:extLst>
            <a:ext uri="{FF2B5EF4-FFF2-40B4-BE49-F238E27FC236}">
              <a16:creationId xmlns:a16="http://schemas.microsoft.com/office/drawing/2014/main" id="{00000000-0008-0000-1800-00001B000000}"/>
            </a:ext>
          </a:extLst>
        </xdr:cNvPr>
        <xdr:cNvPicPr>
          <a:picLocks noChangeAspect="1" noChangeArrowheads="1"/>
        </xdr:cNvPicPr>
      </xdr:nvPicPr>
      <xdr:blipFill>
        <a:blip xmlns:r="http://schemas.openxmlformats.org/officeDocument/2006/relationships" r:embed="rId26" cstate="print">
          <a:extLst>
            <a:ext uri="{28A0092B-C50C-407E-A947-70E740481C1C}">
              <a14:useLocalDpi xmlns:a14="http://schemas.microsoft.com/office/drawing/2010/main" val="0"/>
            </a:ext>
          </a:extLst>
        </a:blip>
        <a:srcRect/>
        <a:stretch>
          <a:fillRect/>
        </a:stretch>
      </xdr:blipFill>
      <xdr:spPr bwMode="auto">
        <a:xfrm>
          <a:off x="11953875" y="10315575"/>
          <a:ext cx="228600" cy="4101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428625</xdr:colOff>
      <xdr:row>30</xdr:row>
      <xdr:rowOff>76200</xdr:rowOff>
    </xdr:from>
    <xdr:to>
      <xdr:col>1</xdr:col>
      <xdr:colOff>685800</xdr:colOff>
      <xdr:row>31</xdr:row>
      <xdr:rowOff>24179</xdr:rowOff>
    </xdr:to>
    <xdr:pic>
      <xdr:nvPicPr>
        <xdr:cNvPr id="28" name="Picture 400">
          <a:extLst>
            <a:ext uri="{FF2B5EF4-FFF2-40B4-BE49-F238E27FC236}">
              <a16:creationId xmlns:a16="http://schemas.microsoft.com/office/drawing/2014/main" id="{00000000-0008-0000-1800-00001C000000}"/>
            </a:ext>
          </a:extLst>
        </xdr:cNvPr>
        <xdr:cNvPicPr>
          <a:picLocks noChangeAspect="1" noChangeArrowheads="1"/>
        </xdr:cNvPicPr>
      </xdr:nvPicPr>
      <xdr:blipFill>
        <a:blip xmlns:r="http://schemas.openxmlformats.org/officeDocument/2006/relationships" r:embed="rId27" cstate="print">
          <a:extLst>
            <a:ext uri="{28A0092B-C50C-407E-A947-70E740481C1C}">
              <a14:useLocalDpi xmlns:a14="http://schemas.microsoft.com/office/drawing/2010/main" val="0"/>
            </a:ext>
          </a:extLst>
        </a:blip>
        <a:srcRect/>
        <a:stretch>
          <a:fillRect/>
        </a:stretch>
      </xdr:blipFill>
      <xdr:spPr bwMode="auto">
        <a:xfrm>
          <a:off x="1790700" y="14030325"/>
          <a:ext cx="257175" cy="4909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219075</xdr:colOff>
      <xdr:row>30</xdr:row>
      <xdr:rowOff>38100</xdr:rowOff>
    </xdr:from>
    <xdr:to>
      <xdr:col>2</xdr:col>
      <xdr:colOff>514350</xdr:colOff>
      <xdr:row>30</xdr:row>
      <xdr:rowOff>536041</xdr:rowOff>
    </xdr:to>
    <xdr:pic>
      <xdr:nvPicPr>
        <xdr:cNvPr id="29" name="Picture 401">
          <a:extLst>
            <a:ext uri="{FF2B5EF4-FFF2-40B4-BE49-F238E27FC236}">
              <a16:creationId xmlns:a16="http://schemas.microsoft.com/office/drawing/2014/main" id="{00000000-0008-0000-1800-00001D000000}"/>
            </a:ext>
          </a:extLst>
        </xdr:cNvPr>
        <xdr:cNvPicPr>
          <a:picLocks noChangeAspect="1" noChangeArrowheads="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2486025" y="13992225"/>
          <a:ext cx="295275" cy="4979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647700</xdr:colOff>
      <xdr:row>30</xdr:row>
      <xdr:rowOff>9525</xdr:rowOff>
    </xdr:from>
    <xdr:to>
      <xdr:col>4</xdr:col>
      <xdr:colOff>104775</xdr:colOff>
      <xdr:row>30</xdr:row>
      <xdr:rowOff>513862</xdr:rowOff>
    </xdr:to>
    <xdr:pic>
      <xdr:nvPicPr>
        <xdr:cNvPr id="30" name="Picture 402">
          <a:extLst>
            <a:ext uri="{FF2B5EF4-FFF2-40B4-BE49-F238E27FC236}">
              <a16:creationId xmlns:a16="http://schemas.microsoft.com/office/drawing/2014/main" id="{00000000-0008-0000-1800-00001E000000}"/>
            </a:ext>
          </a:extLst>
        </xdr:cNvPr>
        <xdr:cNvPicPr>
          <a:picLocks noChangeAspect="1" noChangeArrowheads="1"/>
        </xdr:cNvPicPr>
      </xdr:nvPicPr>
      <xdr:blipFill>
        <a:blip xmlns:r="http://schemas.openxmlformats.org/officeDocument/2006/relationships" r:embed="rId29" cstate="print">
          <a:extLst>
            <a:ext uri="{28A0092B-C50C-407E-A947-70E740481C1C}">
              <a14:useLocalDpi xmlns:a14="http://schemas.microsoft.com/office/drawing/2010/main" val="0"/>
            </a:ext>
          </a:extLst>
        </a:blip>
        <a:srcRect/>
        <a:stretch>
          <a:fillRect/>
        </a:stretch>
      </xdr:blipFill>
      <xdr:spPr bwMode="auto">
        <a:xfrm>
          <a:off x="3781425" y="13963650"/>
          <a:ext cx="219075" cy="50433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314325</xdr:colOff>
      <xdr:row>30</xdr:row>
      <xdr:rowOff>66675</xdr:rowOff>
    </xdr:from>
    <xdr:to>
      <xdr:col>5</xdr:col>
      <xdr:colOff>552450</xdr:colOff>
      <xdr:row>30</xdr:row>
      <xdr:rowOff>530053</xdr:rowOff>
    </xdr:to>
    <xdr:pic>
      <xdr:nvPicPr>
        <xdr:cNvPr id="31" name="Picture 403">
          <a:extLst>
            <a:ext uri="{FF2B5EF4-FFF2-40B4-BE49-F238E27FC236}">
              <a16:creationId xmlns:a16="http://schemas.microsoft.com/office/drawing/2014/main" id="{00000000-0008-0000-1800-00001F000000}"/>
            </a:ext>
          </a:extLst>
        </xdr:cNvPr>
        <xdr:cNvPicPr>
          <a:picLocks noChangeAspect="1" noChangeArrowheads="1"/>
        </xdr:cNvPicPr>
      </xdr:nvPicPr>
      <xdr:blipFill>
        <a:blip xmlns:r="http://schemas.openxmlformats.org/officeDocument/2006/relationships" r:embed="rId30" cstate="print">
          <a:extLst>
            <a:ext uri="{28A0092B-C50C-407E-A947-70E740481C1C}">
              <a14:useLocalDpi xmlns:a14="http://schemas.microsoft.com/office/drawing/2010/main" val="0"/>
            </a:ext>
          </a:extLst>
        </a:blip>
        <a:srcRect/>
        <a:stretch>
          <a:fillRect/>
        </a:stretch>
      </xdr:blipFill>
      <xdr:spPr bwMode="auto">
        <a:xfrm>
          <a:off x="4972050" y="14020800"/>
          <a:ext cx="238125" cy="4633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238126</xdr:colOff>
      <xdr:row>30</xdr:row>
      <xdr:rowOff>38101</xdr:rowOff>
    </xdr:from>
    <xdr:to>
      <xdr:col>6</xdr:col>
      <xdr:colOff>561976</xdr:colOff>
      <xdr:row>30</xdr:row>
      <xdr:rowOff>533012</xdr:rowOff>
    </xdr:to>
    <xdr:pic>
      <xdr:nvPicPr>
        <xdr:cNvPr id="32" name="Picture 404">
          <a:extLst>
            <a:ext uri="{FF2B5EF4-FFF2-40B4-BE49-F238E27FC236}">
              <a16:creationId xmlns:a16="http://schemas.microsoft.com/office/drawing/2014/main" id="{00000000-0008-0000-1800-000020000000}"/>
            </a:ext>
          </a:extLst>
        </xdr:cNvPr>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5848351" y="13992226"/>
          <a:ext cx="323850" cy="4949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219076</xdr:colOff>
      <xdr:row>30</xdr:row>
      <xdr:rowOff>9527</xdr:rowOff>
    </xdr:from>
    <xdr:to>
      <xdr:col>9</xdr:col>
      <xdr:colOff>533400</xdr:colOff>
      <xdr:row>30</xdr:row>
      <xdr:rowOff>501156</xdr:rowOff>
    </xdr:to>
    <xdr:pic>
      <xdr:nvPicPr>
        <xdr:cNvPr id="33" name="Picture 405">
          <a:extLst>
            <a:ext uri="{FF2B5EF4-FFF2-40B4-BE49-F238E27FC236}">
              <a16:creationId xmlns:a16="http://schemas.microsoft.com/office/drawing/2014/main" id="{00000000-0008-0000-1800-000021000000}"/>
            </a:ext>
          </a:extLst>
        </xdr:cNvPr>
        <xdr:cNvPicPr>
          <a:picLocks noChangeAspect="1" noChangeArrowheads="1"/>
        </xdr:cNvPicPr>
      </xdr:nvPicPr>
      <xdr:blipFill>
        <a:blip xmlns:r="http://schemas.openxmlformats.org/officeDocument/2006/relationships" r:embed="rId32" cstate="print">
          <a:extLst>
            <a:ext uri="{28A0092B-C50C-407E-A947-70E740481C1C}">
              <a14:useLocalDpi xmlns:a14="http://schemas.microsoft.com/office/drawing/2010/main" val="0"/>
            </a:ext>
          </a:extLst>
        </a:blip>
        <a:srcRect/>
        <a:stretch>
          <a:fillRect/>
        </a:stretch>
      </xdr:blipFill>
      <xdr:spPr bwMode="auto">
        <a:xfrm>
          <a:off x="8315326" y="13963652"/>
          <a:ext cx="314324" cy="4916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295275</xdr:colOff>
      <xdr:row>30</xdr:row>
      <xdr:rowOff>57151</xdr:rowOff>
    </xdr:from>
    <xdr:to>
      <xdr:col>10</xdr:col>
      <xdr:colOff>695325</xdr:colOff>
      <xdr:row>31</xdr:row>
      <xdr:rowOff>1725</xdr:rowOff>
    </xdr:to>
    <xdr:pic>
      <xdr:nvPicPr>
        <xdr:cNvPr id="34" name="Picture 406">
          <a:extLst>
            <a:ext uri="{FF2B5EF4-FFF2-40B4-BE49-F238E27FC236}">
              <a16:creationId xmlns:a16="http://schemas.microsoft.com/office/drawing/2014/main" id="{00000000-0008-0000-1800-000022000000}"/>
            </a:ext>
          </a:extLst>
        </xdr:cNvPr>
        <xdr:cNvPicPr>
          <a:picLocks noChangeAspect="1" noChangeArrowheads="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a:off x="9153525" y="14011276"/>
          <a:ext cx="400050" cy="4874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342900</xdr:colOff>
      <xdr:row>30</xdr:row>
      <xdr:rowOff>28575</xdr:rowOff>
    </xdr:from>
    <xdr:to>
      <xdr:col>11</xdr:col>
      <xdr:colOff>714375</xdr:colOff>
      <xdr:row>30</xdr:row>
      <xdr:rowOff>514308</xdr:rowOff>
    </xdr:to>
    <xdr:pic>
      <xdr:nvPicPr>
        <xdr:cNvPr id="35" name="Picture 407">
          <a:extLst>
            <a:ext uri="{FF2B5EF4-FFF2-40B4-BE49-F238E27FC236}">
              <a16:creationId xmlns:a16="http://schemas.microsoft.com/office/drawing/2014/main" id="{00000000-0008-0000-1800-000023000000}"/>
            </a:ext>
          </a:extLst>
        </xdr:cNvPr>
        <xdr:cNvPicPr>
          <a:picLocks noChangeAspect="1" noChangeArrowheads="1"/>
        </xdr:cNvPicPr>
      </xdr:nvPicPr>
      <xdr:blipFill>
        <a:blip xmlns:r="http://schemas.openxmlformats.org/officeDocument/2006/relationships" r:embed="rId34" cstate="print">
          <a:extLst>
            <a:ext uri="{28A0092B-C50C-407E-A947-70E740481C1C}">
              <a14:useLocalDpi xmlns:a14="http://schemas.microsoft.com/office/drawing/2010/main" val="0"/>
            </a:ext>
          </a:extLst>
        </a:blip>
        <a:srcRect/>
        <a:stretch>
          <a:fillRect/>
        </a:stretch>
      </xdr:blipFill>
      <xdr:spPr bwMode="auto">
        <a:xfrm>
          <a:off x="10439400" y="13982700"/>
          <a:ext cx="371475" cy="4857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476250</xdr:colOff>
      <xdr:row>30</xdr:row>
      <xdr:rowOff>19051</xdr:rowOff>
    </xdr:from>
    <xdr:to>
      <xdr:col>12</xdr:col>
      <xdr:colOff>723900</xdr:colOff>
      <xdr:row>30</xdr:row>
      <xdr:rowOff>519611</xdr:rowOff>
    </xdr:to>
    <xdr:pic>
      <xdr:nvPicPr>
        <xdr:cNvPr id="36" name="Picture 408">
          <a:extLst>
            <a:ext uri="{FF2B5EF4-FFF2-40B4-BE49-F238E27FC236}">
              <a16:creationId xmlns:a16="http://schemas.microsoft.com/office/drawing/2014/main" id="{00000000-0008-0000-1800-000024000000}"/>
            </a:ext>
          </a:extLst>
        </xdr:cNvPr>
        <xdr:cNvPicPr>
          <a:picLocks noChangeAspect="1" noChangeArrowheads="1"/>
        </xdr:cNvPicPr>
      </xdr:nvPicPr>
      <xdr:blipFill>
        <a:blip xmlns:r="http://schemas.openxmlformats.org/officeDocument/2006/relationships" r:embed="rId35" cstate="print">
          <a:extLst>
            <a:ext uri="{28A0092B-C50C-407E-A947-70E740481C1C}">
              <a14:useLocalDpi xmlns:a14="http://schemas.microsoft.com/office/drawing/2010/main" val="0"/>
            </a:ext>
          </a:extLst>
        </a:blip>
        <a:srcRect/>
        <a:stretch>
          <a:fillRect/>
        </a:stretch>
      </xdr:blipFill>
      <xdr:spPr bwMode="auto">
        <a:xfrm>
          <a:off x="11925300" y="13973176"/>
          <a:ext cx="247650" cy="5005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381001</xdr:colOff>
      <xdr:row>30</xdr:row>
      <xdr:rowOff>19051</xdr:rowOff>
    </xdr:from>
    <xdr:to>
      <xdr:col>13</xdr:col>
      <xdr:colOff>666750</xdr:colOff>
      <xdr:row>30</xdr:row>
      <xdr:rowOff>525623</xdr:rowOff>
    </xdr:to>
    <xdr:pic>
      <xdr:nvPicPr>
        <xdr:cNvPr id="37" name="Picture 399">
          <a:extLst>
            <a:ext uri="{FF2B5EF4-FFF2-40B4-BE49-F238E27FC236}">
              <a16:creationId xmlns:a16="http://schemas.microsoft.com/office/drawing/2014/main" id="{00000000-0008-0000-1800-000025000000}"/>
            </a:ext>
          </a:extLst>
        </xdr:cNvPr>
        <xdr:cNvPicPr>
          <a:picLocks noChangeAspect="1" noChangeArrowheads="1"/>
        </xdr:cNvPicPr>
      </xdr:nvPicPr>
      <xdr:blipFill>
        <a:blip xmlns:r="http://schemas.openxmlformats.org/officeDocument/2006/relationships" r:embed="rId36" cstate="print">
          <a:extLst>
            <a:ext uri="{28A0092B-C50C-407E-A947-70E740481C1C}">
              <a14:useLocalDpi xmlns:a14="http://schemas.microsoft.com/office/drawing/2010/main" val="0"/>
            </a:ext>
          </a:extLst>
        </a:blip>
        <a:srcRect/>
        <a:stretch>
          <a:fillRect/>
        </a:stretch>
      </xdr:blipFill>
      <xdr:spPr bwMode="auto">
        <a:xfrm>
          <a:off x="13058776" y="13973176"/>
          <a:ext cx="285749" cy="5065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5.xml><?xml version="1.0" encoding="utf-8"?>
<xdr:wsDr xmlns:xdr="http://schemas.openxmlformats.org/drawingml/2006/spreadsheetDrawing" xmlns:a="http://schemas.openxmlformats.org/drawingml/2006/main">
  <xdr:twoCellAnchor>
    <xdr:from>
      <xdr:col>1</xdr:col>
      <xdr:colOff>171450</xdr:colOff>
      <xdr:row>9</xdr:row>
      <xdr:rowOff>66675</xdr:rowOff>
    </xdr:from>
    <xdr:to>
      <xdr:col>1</xdr:col>
      <xdr:colOff>523875</xdr:colOff>
      <xdr:row>9</xdr:row>
      <xdr:rowOff>584257</xdr:rowOff>
    </xdr:to>
    <xdr:pic>
      <xdr:nvPicPr>
        <xdr:cNvPr id="2" name="Picture 376">
          <a:extLst>
            <a:ext uri="{FF2B5EF4-FFF2-40B4-BE49-F238E27FC236}">
              <a16:creationId xmlns:a16="http://schemas.microsoft.com/office/drawing/2014/main" id="{00000000-0008-0000-19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525" y="2886075"/>
          <a:ext cx="352425" cy="5175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209550</xdr:colOff>
      <xdr:row>9</xdr:row>
      <xdr:rowOff>38100</xdr:rowOff>
    </xdr:from>
    <xdr:to>
      <xdr:col>2</xdr:col>
      <xdr:colOff>600075</xdr:colOff>
      <xdr:row>9</xdr:row>
      <xdr:rowOff>805203</xdr:rowOff>
    </xdr:to>
    <xdr:pic>
      <xdr:nvPicPr>
        <xdr:cNvPr id="3" name="Picture 377">
          <a:extLst>
            <a:ext uri="{FF2B5EF4-FFF2-40B4-BE49-F238E27FC236}">
              <a16:creationId xmlns:a16="http://schemas.microsoft.com/office/drawing/2014/main" id="{00000000-0008-0000-19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476500" y="2857500"/>
          <a:ext cx="390525" cy="54802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190500</xdr:colOff>
      <xdr:row>9</xdr:row>
      <xdr:rowOff>38101</xdr:rowOff>
    </xdr:from>
    <xdr:to>
      <xdr:col>3</xdr:col>
      <xdr:colOff>533400</xdr:colOff>
      <xdr:row>9</xdr:row>
      <xdr:rowOff>783249</xdr:rowOff>
    </xdr:to>
    <xdr:pic>
      <xdr:nvPicPr>
        <xdr:cNvPr id="4" name="Picture 378">
          <a:extLst>
            <a:ext uri="{FF2B5EF4-FFF2-40B4-BE49-F238E27FC236}">
              <a16:creationId xmlns:a16="http://schemas.microsoft.com/office/drawing/2014/main" id="{00000000-0008-0000-1900-000004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324225" y="2857501"/>
          <a:ext cx="342900" cy="5546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247651</xdr:colOff>
      <xdr:row>9</xdr:row>
      <xdr:rowOff>57150</xdr:rowOff>
    </xdr:from>
    <xdr:to>
      <xdr:col>4</xdr:col>
      <xdr:colOff>590551</xdr:colOff>
      <xdr:row>9</xdr:row>
      <xdr:rowOff>781769</xdr:rowOff>
    </xdr:to>
    <xdr:pic>
      <xdr:nvPicPr>
        <xdr:cNvPr id="5" name="Picture 379">
          <a:extLst>
            <a:ext uri="{FF2B5EF4-FFF2-40B4-BE49-F238E27FC236}">
              <a16:creationId xmlns:a16="http://schemas.microsoft.com/office/drawing/2014/main" id="{00000000-0008-0000-1900-000005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143376" y="2876550"/>
          <a:ext cx="342900" cy="5341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352425</xdr:colOff>
      <xdr:row>9</xdr:row>
      <xdr:rowOff>57150</xdr:rowOff>
    </xdr:from>
    <xdr:to>
      <xdr:col>5</xdr:col>
      <xdr:colOff>695325</xdr:colOff>
      <xdr:row>9</xdr:row>
      <xdr:rowOff>762359</xdr:rowOff>
    </xdr:to>
    <xdr:pic>
      <xdr:nvPicPr>
        <xdr:cNvPr id="6" name="Picture 380">
          <a:extLst>
            <a:ext uri="{FF2B5EF4-FFF2-40B4-BE49-F238E27FC236}">
              <a16:creationId xmlns:a16="http://schemas.microsoft.com/office/drawing/2014/main" id="{00000000-0008-0000-1900-00000600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5010150" y="2876550"/>
          <a:ext cx="342900" cy="5337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657226</xdr:colOff>
      <xdr:row>9</xdr:row>
      <xdr:rowOff>19050</xdr:rowOff>
    </xdr:from>
    <xdr:to>
      <xdr:col>10</xdr:col>
      <xdr:colOff>114300</xdr:colOff>
      <xdr:row>9</xdr:row>
      <xdr:rowOff>584592</xdr:rowOff>
    </xdr:to>
    <xdr:pic>
      <xdr:nvPicPr>
        <xdr:cNvPr id="7" name="Picture 375">
          <a:extLst>
            <a:ext uri="{FF2B5EF4-FFF2-40B4-BE49-F238E27FC236}">
              <a16:creationId xmlns:a16="http://schemas.microsoft.com/office/drawing/2014/main" id="{00000000-0008-0000-1900-000007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8753476" y="2838450"/>
          <a:ext cx="219074" cy="5655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304800</xdr:colOff>
      <xdr:row>9</xdr:row>
      <xdr:rowOff>28576</xdr:rowOff>
    </xdr:from>
    <xdr:to>
      <xdr:col>11</xdr:col>
      <xdr:colOff>523875</xdr:colOff>
      <xdr:row>9</xdr:row>
      <xdr:rowOff>587275</xdr:rowOff>
    </xdr:to>
    <xdr:pic>
      <xdr:nvPicPr>
        <xdr:cNvPr id="8" name="Picture 374">
          <a:extLst>
            <a:ext uri="{FF2B5EF4-FFF2-40B4-BE49-F238E27FC236}">
              <a16:creationId xmlns:a16="http://schemas.microsoft.com/office/drawing/2014/main" id="{00000000-0008-0000-1900-0000080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10401300" y="2847976"/>
          <a:ext cx="219075" cy="5586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152401</xdr:colOff>
      <xdr:row>9</xdr:row>
      <xdr:rowOff>38100</xdr:rowOff>
    </xdr:from>
    <xdr:to>
      <xdr:col>12</xdr:col>
      <xdr:colOff>381001</xdr:colOff>
      <xdr:row>9</xdr:row>
      <xdr:rowOff>575719</xdr:rowOff>
    </xdr:to>
    <xdr:pic>
      <xdr:nvPicPr>
        <xdr:cNvPr id="9" name="Picture 373">
          <a:extLst>
            <a:ext uri="{FF2B5EF4-FFF2-40B4-BE49-F238E27FC236}">
              <a16:creationId xmlns:a16="http://schemas.microsoft.com/office/drawing/2014/main" id="{00000000-0008-0000-1900-000009000000}"/>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11601451" y="2857500"/>
          <a:ext cx="228600" cy="5376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400050</xdr:colOff>
      <xdr:row>15</xdr:row>
      <xdr:rowOff>95250</xdr:rowOff>
    </xdr:from>
    <xdr:to>
      <xdr:col>1</xdr:col>
      <xdr:colOff>714375</xdr:colOff>
      <xdr:row>16</xdr:row>
      <xdr:rowOff>0</xdr:rowOff>
    </xdr:to>
    <xdr:pic>
      <xdr:nvPicPr>
        <xdr:cNvPr id="10" name="Picture 382">
          <a:extLst>
            <a:ext uri="{FF2B5EF4-FFF2-40B4-BE49-F238E27FC236}">
              <a16:creationId xmlns:a16="http://schemas.microsoft.com/office/drawing/2014/main" id="{00000000-0008-0000-1900-00000A0000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1762125" y="6315075"/>
          <a:ext cx="314325" cy="5619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257175</xdr:colOff>
      <xdr:row>15</xdr:row>
      <xdr:rowOff>123826</xdr:rowOff>
    </xdr:from>
    <xdr:to>
      <xdr:col>4</xdr:col>
      <xdr:colOff>624709</xdr:colOff>
      <xdr:row>16</xdr:row>
      <xdr:rowOff>0</xdr:rowOff>
    </xdr:to>
    <xdr:pic>
      <xdr:nvPicPr>
        <xdr:cNvPr id="11" name="Picture 384">
          <a:extLst>
            <a:ext uri="{FF2B5EF4-FFF2-40B4-BE49-F238E27FC236}">
              <a16:creationId xmlns:a16="http://schemas.microsoft.com/office/drawing/2014/main" id="{00000000-0008-0000-1900-00000B00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4152900" y="6343651"/>
          <a:ext cx="367534"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400050</xdr:colOff>
      <xdr:row>15</xdr:row>
      <xdr:rowOff>104775</xdr:rowOff>
    </xdr:from>
    <xdr:to>
      <xdr:col>5</xdr:col>
      <xdr:colOff>790575</xdr:colOff>
      <xdr:row>16</xdr:row>
      <xdr:rowOff>0</xdr:rowOff>
    </xdr:to>
    <xdr:pic>
      <xdr:nvPicPr>
        <xdr:cNvPr id="12" name="Picture 381">
          <a:extLst>
            <a:ext uri="{FF2B5EF4-FFF2-40B4-BE49-F238E27FC236}">
              <a16:creationId xmlns:a16="http://schemas.microsoft.com/office/drawing/2014/main" id="{00000000-0008-0000-1900-00000C000000}"/>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5057775" y="6324600"/>
          <a:ext cx="390525"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485775</xdr:colOff>
      <xdr:row>15</xdr:row>
      <xdr:rowOff>57151</xdr:rowOff>
    </xdr:from>
    <xdr:to>
      <xdr:col>3</xdr:col>
      <xdr:colOff>200025</xdr:colOff>
      <xdr:row>15</xdr:row>
      <xdr:rowOff>652093</xdr:rowOff>
    </xdr:to>
    <xdr:pic>
      <xdr:nvPicPr>
        <xdr:cNvPr id="13" name="Imagen 12">
          <a:extLst>
            <a:ext uri="{FF2B5EF4-FFF2-40B4-BE49-F238E27FC236}">
              <a16:creationId xmlns:a16="http://schemas.microsoft.com/office/drawing/2014/main" id="{00000000-0008-0000-1900-00000D000000}"/>
            </a:ext>
          </a:extLst>
        </xdr:cNvPr>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2752725" y="6276976"/>
          <a:ext cx="581025" cy="5949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152401</xdr:colOff>
      <xdr:row>15</xdr:row>
      <xdr:rowOff>38100</xdr:rowOff>
    </xdr:from>
    <xdr:to>
      <xdr:col>9</xdr:col>
      <xdr:colOff>533401</xdr:colOff>
      <xdr:row>15</xdr:row>
      <xdr:rowOff>606005</xdr:rowOff>
    </xdr:to>
    <xdr:pic>
      <xdr:nvPicPr>
        <xdr:cNvPr id="14" name="Picture 386">
          <a:extLst>
            <a:ext uri="{FF2B5EF4-FFF2-40B4-BE49-F238E27FC236}">
              <a16:creationId xmlns:a16="http://schemas.microsoft.com/office/drawing/2014/main" id="{00000000-0008-0000-1900-00000E0000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8248651" y="6257925"/>
          <a:ext cx="381000" cy="5679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409575</xdr:colOff>
      <xdr:row>15</xdr:row>
      <xdr:rowOff>38099</xdr:rowOff>
    </xdr:from>
    <xdr:to>
      <xdr:col>10</xdr:col>
      <xdr:colOff>742950</xdr:colOff>
      <xdr:row>15</xdr:row>
      <xdr:rowOff>593724</xdr:rowOff>
    </xdr:to>
    <xdr:pic>
      <xdr:nvPicPr>
        <xdr:cNvPr id="15" name="Picture 387">
          <a:extLst>
            <a:ext uri="{FF2B5EF4-FFF2-40B4-BE49-F238E27FC236}">
              <a16:creationId xmlns:a16="http://schemas.microsoft.com/office/drawing/2014/main" id="{00000000-0008-0000-1900-00000F000000}"/>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9267825" y="6257924"/>
          <a:ext cx="333375" cy="555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228601</xdr:colOff>
      <xdr:row>15</xdr:row>
      <xdr:rowOff>66675</xdr:rowOff>
    </xdr:from>
    <xdr:to>
      <xdr:col>13</xdr:col>
      <xdr:colOff>678874</xdr:colOff>
      <xdr:row>15</xdr:row>
      <xdr:rowOff>600076</xdr:rowOff>
    </xdr:to>
    <xdr:pic>
      <xdr:nvPicPr>
        <xdr:cNvPr id="16" name="Picture 385">
          <a:extLst>
            <a:ext uri="{FF2B5EF4-FFF2-40B4-BE49-F238E27FC236}">
              <a16:creationId xmlns:a16="http://schemas.microsoft.com/office/drawing/2014/main" id="{00000000-0008-0000-1900-000010000000}"/>
            </a:ext>
          </a:extLst>
        </xdr:cNvPr>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12906376" y="6286500"/>
          <a:ext cx="450273" cy="5334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514350</xdr:colOff>
      <xdr:row>15</xdr:row>
      <xdr:rowOff>38100</xdr:rowOff>
    </xdr:from>
    <xdr:to>
      <xdr:col>11</xdr:col>
      <xdr:colOff>923925</xdr:colOff>
      <xdr:row>15</xdr:row>
      <xdr:rowOff>623207</xdr:rowOff>
    </xdr:to>
    <xdr:pic>
      <xdr:nvPicPr>
        <xdr:cNvPr id="17" name="Imagen 16">
          <a:extLst>
            <a:ext uri="{FF2B5EF4-FFF2-40B4-BE49-F238E27FC236}">
              <a16:creationId xmlns:a16="http://schemas.microsoft.com/office/drawing/2014/main" id="{00000000-0008-0000-1900-000011000000}"/>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0610850" y="6257925"/>
          <a:ext cx="409575" cy="58510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361951</xdr:colOff>
      <xdr:row>15</xdr:row>
      <xdr:rowOff>47626</xdr:rowOff>
    </xdr:from>
    <xdr:to>
      <xdr:col>12</xdr:col>
      <xdr:colOff>895351</xdr:colOff>
      <xdr:row>16</xdr:row>
      <xdr:rowOff>3562</xdr:rowOff>
    </xdr:to>
    <xdr:pic>
      <xdr:nvPicPr>
        <xdr:cNvPr id="18" name="Imagen 17">
          <a:extLst>
            <a:ext uri="{FF2B5EF4-FFF2-40B4-BE49-F238E27FC236}">
              <a16:creationId xmlns:a16="http://schemas.microsoft.com/office/drawing/2014/main" id="{00000000-0008-0000-1900-000012000000}"/>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11811001" y="6267451"/>
          <a:ext cx="533400" cy="6131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333375</xdr:colOff>
      <xdr:row>22</xdr:row>
      <xdr:rowOff>95250</xdr:rowOff>
    </xdr:from>
    <xdr:to>
      <xdr:col>1</xdr:col>
      <xdr:colOff>696996</xdr:colOff>
      <xdr:row>22</xdr:row>
      <xdr:rowOff>400050</xdr:rowOff>
    </xdr:to>
    <xdr:pic>
      <xdr:nvPicPr>
        <xdr:cNvPr id="19" name="Picture 391">
          <a:extLst>
            <a:ext uri="{FF2B5EF4-FFF2-40B4-BE49-F238E27FC236}">
              <a16:creationId xmlns:a16="http://schemas.microsoft.com/office/drawing/2014/main" id="{00000000-0008-0000-1900-000013000000}"/>
            </a:ext>
          </a:extLst>
        </xdr:cNvPr>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1695450" y="10372725"/>
          <a:ext cx="363621"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352426</xdr:colOff>
      <xdr:row>22</xdr:row>
      <xdr:rowOff>47626</xdr:rowOff>
    </xdr:from>
    <xdr:to>
      <xdr:col>2</xdr:col>
      <xdr:colOff>686222</xdr:colOff>
      <xdr:row>22</xdr:row>
      <xdr:rowOff>447676</xdr:rowOff>
    </xdr:to>
    <xdr:pic>
      <xdr:nvPicPr>
        <xdr:cNvPr id="20" name="Picture 392">
          <a:extLst>
            <a:ext uri="{FF2B5EF4-FFF2-40B4-BE49-F238E27FC236}">
              <a16:creationId xmlns:a16="http://schemas.microsoft.com/office/drawing/2014/main" id="{00000000-0008-0000-1900-000014000000}"/>
            </a:ext>
          </a:extLst>
        </xdr:cNvPr>
        <xdr:cNvPicPr>
          <a:picLocks noChangeAspect="1"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2619376" y="10325101"/>
          <a:ext cx="333796" cy="400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266700</xdr:colOff>
      <xdr:row>22</xdr:row>
      <xdr:rowOff>95250</xdr:rowOff>
    </xdr:from>
    <xdr:to>
      <xdr:col>3</xdr:col>
      <xdr:colOff>609600</xdr:colOff>
      <xdr:row>23</xdr:row>
      <xdr:rowOff>3810</xdr:rowOff>
    </xdr:to>
    <xdr:pic>
      <xdr:nvPicPr>
        <xdr:cNvPr id="21" name="Picture 393">
          <a:extLst>
            <a:ext uri="{FF2B5EF4-FFF2-40B4-BE49-F238E27FC236}">
              <a16:creationId xmlns:a16="http://schemas.microsoft.com/office/drawing/2014/main" id="{00000000-0008-0000-1900-000015000000}"/>
            </a:ext>
          </a:extLst>
        </xdr:cNvPr>
        <xdr:cNvPicPr>
          <a:picLocks noChangeAspect="1"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3400425" y="10372725"/>
          <a:ext cx="342900" cy="384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209551</xdr:colOff>
      <xdr:row>22</xdr:row>
      <xdr:rowOff>95250</xdr:rowOff>
    </xdr:from>
    <xdr:to>
      <xdr:col>4</xdr:col>
      <xdr:colOff>438150</xdr:colOff>
      <xdr:row>22</xdr:row>
      <xdr:rowOff>416195</xdr:rowOff>
    </xdr:to>
    <xdr:pic>
      <xdr:nvPicPr>
        <xdr:cNvPr id="22" name="Picture 394">
          <a:extLst>
            <a:ext uri="{FF2B5EF4-FFF2-40B4-BE49-F238E27FC236}">
              <a16:creationId xmlns:a16="http://schemas.microsoft.com/office/drawing/2014/main" id="{00000000-0008-0000-1900-000016000000}"/>
            </a:ext>
          </a:extLst>
        </xdr:cNvPr>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4105276" y="10372725"/>
          <a:ext cx="228599" cy="3209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361951</xdr:colOff>
      <xdr:row>22</xdr:row>
      <xdr:rowOff>85726</xdr:rowOff>
    </xdr:from>
    <xdr:to>
      <xdr:col>5</xdr:col>
      <xdr:colOff>685801</xdr:colOff>
      <xdr:row>22</xdr:row>
      <xdr:rowOff>790576</xdr:rowOff>
    </xdr:to>
    <xdr:pic>
      <xdr:nvPicPr>
        <xdr:cNvPr id="23" name="Picture 395">
          <a:extLst>
            <a:ext uri="{FF2B5EF4-FFF2-40B4-BE49-F238E27FC236}">
              <a16:creationId xmlns:a16="http://schemas.microsoft.com/office/drawing/2014/main" id="{00000000-0008-0000-1900-000017000000}"/>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5019676" y="10363201"/>
          <a:ext cx="323850" cy="390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209550</xdr:colOff>
      <xdr:row>22</xdr:row>
      <xdr:rowOff>57150</xdr:rowOff>
    </xdr:from>
    <xdr:to>
      <xdr:col>6</xdr:col>
      <xdr:colOff>485775</xdr:colOff>
      <xdr:row>22</xdr:row>
      <xdr:rowOff>455543</xdr:rowOff>
    </xdr:to>
    <xdr:pic>
      <xdr:nvPicPr>
        <xdr:cNvPr id="24" name="Picture 390">
          <a:extLst>
            <a:ext uri="{FF2B5EF4-FFF2-40B4-BE49-F238E27FC236}">
              <a16:creationId xmlns:a16="http://schemas.microsoft.com/office/drawing/2014/main" id="{00000000-0008-0000-1900-000018000000}"/>
            </a:ext>
          </a:extLst>
        </xdr:cNvPr>
        <xdr:cNvPicPr>
          <a:picLocks noChangeAspect="1" noChangeArrowheads="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5819775" y="10334625"/>
          <a:ext cx="276225" cy="3983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38100</xdr:colOff>
      <xdr:row>22</xdr:row>
      <xdr:rowOff>76200</xdr:rowOff>
    </xdr:from>
    <xdr:to>
      <xdr:col>10</xdr:col>
      <xdr:colOff>238125</xdr:colOff>
      <xdr:row>22</xdr:row>
      <xdr:rowOff>456893</xdr:rowOff>
    </xdr:to>
    <xdr:pic>
      <xdr:nvPicPr>
        <xdr:cNvPr id="25" name="Picture 397">
          <a:extLst>
            <a:ext uri="{FF2B5EF4-FFF2-40B4-BE49-F238E27FC236}">
              <a16:creationId xmlns:a16="http://schemas.microsoft.com/office/drawing/2014/main" id="{00000000-0008-0000-1900-000019000000}"/>
            </a:ext>
          </a:extLst>
        </xdr:cNvPr>
        <xdr:cNvPicPr>
          <a:picLocks noChangeAspect="1" noChangeArrowheads="1"/>
        </xdr:cNvPicPr>
      </xdr:nvPicPr>
      <xdr:blipFill>
        <a:blip xmlns:r="http://schemas.openxmlformats.org/officeDocument/2006/relationships" r:embed="rId24" cstate="print">
          <a:extLst>
            <a:ext uri="{28A0092B-C50C-407E-A947-70E740481C1C}">
              <a14:useLocalDpi xmlns:a14="http://schemas.microsoft.com/office/drawing/2010/main" val="0"/>
            </a:ext>
          </a:extLst>
        </a:blip>
        <a:srcRect/>
        <a:stretch>
          <a:fillRect/>
        </a:stretch>
      </xdr:blipFill>
      <xdr:spPr bwMode="auto">
        <a:xfrm>
          <a:off x="8896350" y="10353675"/>
          <a:ext cx="200025" cy="3806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438150</xdr:colOff>
      <xdr:row>22</xdr:row>
      <xdr:rowOff>38100</xdr:rowOff>
    </xdr:from>
    <xdr:to>
      <xdr:col>11</xdr:col>
      <xdr:colOff>942975</xdr:colOff>
      <xdr:row>22</xdr:row>
      <xdr:rowOff>453025</xdr:rowOff>
    </xdr:to>
    <xdr:pic>
      <xdr:nvPicPr>
        <xdr:cNvPr id="26" name="Picture 398">
          <a:extLst>
            <a:ext uri="{FF2B5EF4-FFF2-40B4-BE49-F238E27FC236}">
              <a16:creationId xmlns:a16="http://schemas.microsoft.com/office/drawing/2014/main" id="{00000000-0008-0000-1900-00001A000000}"/>
            </a:ext>
          </a:extLst>
        </xdr:cNvPr>
        <xdr:cNvPicPr>
          <a:picLocks noChangeAspect="1" noChangeArrowheads="1"/>
        </xdr:cNvPicPr>
      </xdr:nvPicPr>
      <xdr:blipFill>
        <a:blip xmlns:r="http://schemas.openxmlformats.org/officeDocument/2006/relationships" r:embed="rId25" cstate="print">
          <a:extLst>
            <a:ext uri="{28A0092B-C50C-407E-A947-70E740481C1C}">
              <a14:useLocalDpi xmlns:a14="http://schemas.microsoft.com/office/drawing/2010/main" val="0"/>
            </a:ext>
          </a:extLst>
        </a:blip>
        <a:srcRect/>
        <a:stretch>
          <a:fillRect/>
        </a:stretch>
      </xdr:blipFill>
      <xdr:spPr bwMode="auto">
        <a:xfrm>
          <a:off x="10534650" y="10315575"/>
          <a:ext cx="504825" cy="414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504825</xdr:colOff>
      <xdr:row>22</xdr:row>
      <xdr:rowOff>38100</xdr:rowOff>
    </xdr:from>
    <xdr:to>
      <xdr:col>12</xdr:col>
      <xdr:colOff>733425</xdr:colOff>
      <xdr:row>22</xdr:row>
      <xdr:rowOff>448235</xdr:rowOff>
    </xdr:to>
    <xdr:pic>
      <xdr:nvPicPr>
        <xdr:cNvPr id="27" name="Picture 396">
          <a:extLst>
            <a:ext uri="{FF2B5EF4-FFF2-40B4-BE49-F238E27FC236}">
              <a16:creationId xmlns:a16="http://schemas.microsoft.com/office/drawing/2014/main" id="{00000000-0008-0000-1900-00001B000000}"/>
            </a:ext>
          </a:extLst>
        </xdr:cNvPr>
        <xdr:cNvPicPr>
          <a:picLocks noChangeAspect="1" noChangeArrowheads="1"/>
        </xdr:cNvPicPr>
      </xdr:nvPicPr>
      <xdr:blipFill>
        <a:blip xmlns:r="http://schemas.openxmlformats.org/officeDocument/2006/relationships" r:embed="rId26" cstate="print">
          <a:extLst>
            <a:ext uri="{28A0092B-C50C-407E-A947-70E740481C1C}">
              <a14:useLocalDpi xmlns:a14="http://schemas.microsoft.com/office/drawing/2010/main" val="0"/>
            </a:ext>
          </a:extLst>
        </a:blip>
        <a:srcRect/>
        <a:stretch>
          <a:fillRect/>
        </a:stretch>
      </xdr:blipFill>
      <xdr:spPr bwMode="auto">
        <a:xfrm>
          <a:off x="11953875" y="10315575"/>
          <a:ext cx="228600" cy="4101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428625</xdr:colOff>
      <xdr:row>30</xdr:row>
      <xdr:rowOff>76200</xdr:rowOff>
    </xdr:from>
    <xdr:to>
      <xdr:col>1</xdr:col>
      <xdr:colOff>685800</xdr:colOff>
      <xdr:row>31</xdr:row>
      <xdr:rowOff>24179</xdr:rowOff>
    </xdr:to>
    <xdr:pic>
      <xdr:nvPicPr>
        <xdr:cNvPr id="28" name="Picture 400">
          <a:extLst>
            <a:ext uri="{FF2B5EF4-FFF2-40B4-BE49-F238E27FC236}">
              <a16:creationId xmlns:a16="http://schemas.microsoft.com/office/drawing/2014/main" id="{00000000-0008-0000-1900-00001C000000}"/>
            </a:ext>
          </a:extLst>
        </xdr:cNvPr>
        <xdr:cNvPicPr>
          <a:picLocks noChangeAspect="1" noChangeArrowheads="1"/>
        </xdr:cNvPicPr>
      </xdr:nvPicPr>
      <xdr:blipFill>
        <a:blip xmlns:r="http://schemas.openxmlformats.org/officeDocument/2006/relationships" r:embed="rId27" cstate="print">
          <a:extLst>
            <a:ext uri="{28A0092B-C50C-407E-A947-70E740481C1C}">
              <a14:useLocalDpi xmlns:a14="http://schemas.microsoft.com/office/drawing/2010/main" val="0"/>
            </a:ext>
          </a:extLst>
        </a:blip>
        <a:srcRect/>
        <a:stretch>
          <a:fillRect/>
        </a:stretch>
      </xdr:blipFill>
      <xdr:spPr bwMode="auto">
        <a:xfrm>
          <a:off x="1790700" y="14030325"/>
          <a:ext cx="257175" cy="4909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219075</xdr:colOff>
      <xdr:row>30</xdr:row>
      <xdr:rowOff>38100</xdr:rowOff>
    </xdr:from>
    <xdr:to>
      <xdr:col>2</xdr:col>
      <xdr:colOff>514350</xdr:colOff>
      <xdr:row>30</xdr:row>
      <xdr:rowOff>536041</xdr:rowOff>
    </xdr:to>
    <xdr:pic>
      <xdr:nvPicPr>
        <xdr:cNvPr id="29" name="Picture 401">
          <a:extLst>
            <a:ext uri="{FF2B5EF4-FFF2-40B4-BE49-F238E27FC236}">
              <a16:creationId xmlns:a16="http://schemas.microsoft.com/office/drawing/2014/main" id="{00000000-0008-0000-1900-00001D000000}"/>
            </a:ext>
          </a:extLst>
        </xdr:cNvPr>
        <xdr:cNvPicPr>
          <a:picLocks noChangeAspect="1" noChangeArrowheads="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2486025" y="13992225"/>
          <a:ext cx="295275" cy="4979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647700</xdr:colOff>
      <xdr:row>30</xdr:row>
      <xdr:rowOff>9525</xdr:rowOff>
    </xdr:from>
    <xdr:to>
      <xdr:col>4</xdr:col>
      <xdr:colOff>104775</xdr:colOff>
      <xdr:row>30</xdr:row>
      <xdr:rowOff>513862</xdr:rowOff>
    </xdr:to>
    <xdr:pic>
      <xdr:nvPicPr>
        <xdr:cNvPr id="30" name="Picture 402">
          <a:extLst>
            <a:ext uri="{FF2B5EF4-FFF2-40B4-BE49-F238E27FC236}">
              <a16:creationId xmlns:a16="http://schemas.microsoft.com/office/drawing/2014/main" id="{00000000-0008-0000-1900-00001E000000}"/>
            </a:ext>
          </a:extLst>
        </xdr:cNvPr>
        <xdr:cNvPicPr>
          <a:picLocks noChangeAspect="1" noChangeArrowheads="1"/>
        </xdr:cNvPicPr>
      </xdr:nvPicPr>
      <xdr:blipFill>
        <a:blip xmlns:r="http://schemas.openxmlformats.org/officeDocument/2006/relationships" r:embed="rId29" cstate="print">
          <a:extLst>
            <a:ext uri="{28A0092B-C50C-407E-A947-70E740481C1C}">
              <a14:useLocalDpi xmlns:a14="http://schemas.microsoft.com/office/drawing/2010/main" val="0"/>
            </a:ext>
          </a:extLst>
        </a:blip>
        <a:srcRect/>
        <a:stretch>
          <a:fillRect/>
        </a:stretch>
      </xdr:blipFill>
      <xdr:spPr bwMode="auto">
        <a:xfrm>
          <a:off x="3781425" y="13963650"/>
          <a:ext cx="219075" cy="50433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314325</xdr:colOff>
      <xdr:row>30</xdr:row>
      <xdr:rowOff>66675</xdr:rowOff>
    </xdr:from>
    <xdr:to>
      <xdr:col>5</xdr:col>
      <xdr:colOff>552450</xdr:colOff>
      <xdr:row>30</xdr:row>
      <xdr:rowOff>530053</xdr:rowOff>
    </xdr:to>
    <xdr:pic>
      <xdr:nvPicPr>
        <xdr:cNvPr id="31" name="Picture 403">
          <a:extLst>
            <a:ext uri="{FF2B5EF4-FFF2-40B4-BE49-F238E27FC236}">
              <a16:creationId xmlns:a16="http://schemas.microsoft.com/office/drawing/2014/main" id="{00000000-0008-0000-1900-00001F000000}"/>
            </a:ext>
          </a:extLst>
        </xdr:cNvPr>
        <xdr:cNvPicPr>
          <a:picLocks noChangeAspect="1" noChangeArrowheads="1"/>
        </xdr:cNvPicPr>
      </xdr:nvPicPr>
      <xdr:blipFill>
        <a:blip xmlns:r="http://schemas.openxmlformats.org/officeDocument/2006/relationships" r:embed="rId30" cstate="print">
          <a:extLst>
            <a:ext uri="{28A0092B-C50C-407E-A947-70E740481C1C}">
              <a14:useLocalDpi xmlns:a14="http://schemas.microsoft.com/office/drawing/2010/main" val="0"/>
            </a:ext>
          </a:extLst>
        </a:blip>
        <a:srcRect/>
        <a:stretch>
          <a:fillRect/>
        </a:stretch>
      </xdr:blipFill>
      <xdr:spPr bwMode="auto">
        <a:xfrm>
          <a:off x="4972050" y="14020800"/>
          <a:ext cx="238125" cy="4633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238126</xdr:colOff>
      <xdr:row>30</xdr:row>
      <xdr:rowOff>38101</xdr:rowOff>
    </xdr:from>
    <xdr:to>
      <xdr:col>6</xdr:col>
      <xdr:colOff>561976</xdr:colOff>
      <xdr:row>30</xdr:row>
      <xdr:rowOff>533012</xdr:rowOff>
    </xdr:to>
    <xdr:pic>
      <xdr:nvPicPr>
        <xdr:cNvPr id="32" name="Picture 404">
          <a:extLst>
            <a:ext uri="{FF2B5EF4-FFF2-40B4-BE49-F238E27FC236}">
              <a16:creationId xmlns:a16="http://schemas.microsoft.com/office/drawing/2014/main" id="{00000000-0008-0000-1900-000020000000}"/>
            </a:ext>
          </a:extLst>
        </xdr:cNvPr>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5848351" y="13992226"/>
          <a:ext cx="323850" cy="4949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219076</xdr:colOff>
      <xdr:row>30</xdr:row>
      <xdr:rowOff>9527</xdr:rowOff>
    </xdr:from>
    <xdr:to>
      <xdr:col>9</xdr:col>
      <xdr:colOff>533400</xdr:colOff>
      <xdr:row>30</xdr:row>
      <xdr:rowOff>501156</xdr:rowOff>
    </xdr:to>
    <xdr:pic>
      <xdr:nvPicPr>
        <xdr:cNvPr id="33" name="Picture 405">
          <a:extLst>
            <a:ext uri="{FF2B5EF4-FFF2-40B4-BE49-F238E27FC236}">
              <a16:creationId xmlns:a16="http://schemas.microsoft.com/office/drawing/2014/main" id="{00000000-0008-0000-1900-000021000000}"/>
            </a:ext>
          </a:extLst>
        </xdr:cNvPr>
        <xdr:cNvPicPr>
          <a:picLocks noChangeAspect="1" noChangeArrowheads="1"/>
        </xdr:cNvPicPr>
      </xdr:nvPicPr>
      <xdr:blipFill>
        <a:blip xmlns:r="http://schemas.openxmlformats.org/officeDocument/2006/relationships" r:embed="rId32" cstate="print">
          <a:extLst>
            <a:ext uri="{28A0092B-C50C-407E-A947-70E740481C1C}">
              <a14:useLocalDpi xmlns:a14="http://schemas.microsoft.com/office/drawing/2010/main" val="0"/>
            </a:ext>
          </a:extLst>
        </a:blip>
        <a:srcRect/>
        <a:stretch>
          <a:fillRect/>
        </a:stretch>
      </xdr:blipFill>
      <xdr:spPr bwMode="auto">
        <a:xfrm>
          <a:off x="8315326" y="13963652"/>
          <a:ext cx="314324" cy="4916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295275</xdr:colOff>
      <xdr:row>30</xdr:row>
      <xdr:rowOff>57151</xdr:rowOff>
    </xdr:from>
    <xdr:to>
      <xdr:col>10</xdr:col>
      <xdr:colOff>695325</xdr:colOff>
      <xdr:row>31</xdr:row>
      <xdr:rowOff>1725</xdr:rowOff>
    </xdr:to>
    <xdr:pic>
      <xdr:nvPicPr>
        <xdr:cNvPr id="34" name="Picture 406">
          <a:extLst>
            <a:ext uri="{FF2B5EF4-FFF2-40B4-BE49-F238E27FC236}">
              <a16:creationId xmlns:a16="http://schemas.microsoft.com/office/drawing/2014/main" id="{00000000-0008-0000-1900-000022000000}"/>
            </a:ext>
          </a:extLst>
        </xdr:cNvPr>
        <xdr:cNvPicPr>
          <a:picLocks noChangeAspect="1" noChangeArrowheads="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a:off x="9153525" y="14011276"/>
          <a:ext cx="400050" cy="4874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342900</xdr:colOff>
      <xdr:row>30</xdr:row>
      <xdr:rowOff>28575</xdr:rowOff>
    </xdr:from>
    <xdr:to>
      <xdr:col>11</xdr:col>
      <xdr:colOff>714375</xdr:colOff>
      <xdr:row>30</xdr:row>
      <xdr:rowOff>514308</xdr:rowOff>
    </xdr:to>
    <xdr:pic>
      <xdr:nvPicPr>
        <xdr:cNvPr id="35" name="Picture 407">
          <a:extLst>
            <a:ext uri="{FF2B5EF4-FFF2-40B4-BE49-F238E27FC236}">
              <a16:creationId xmlns:a16="http://schemas.microsoft.com/office/drawing/2014/main" id="{00000000-0008-0000-1900-000023000000}"/>
            </a:ext>
          </a:extLst>
        </xdr:cNvPr>
        <xdr:cNvPicPr>
          <a:picLocks noChangeAspect="1" noChangeArrowheads="1"/>
        </xdr:cNvPicPr>
      </xdr:nvPicPr>
      <xdr:blipFill>
        <a:blip xmlns:r="http://schemas.openxmlformats.org/officeDocument/2006/relationships" r:embed="rId34" cstate="print">
          <a:extLst>
            <a:ext uri="{28A0092B-C50C-407E-A947-70E740481C1C}">
              <a14:useLocalDpi xmlns:a14="http://schemas.microsoft.com/office/drawing/2010/main" val="0"/>
            </a:ext>
          </a:extLst>
        </a:blip>
        <a:srcRect/>
        <a:stretch>
          <a:fillRect/>
        </a:stretch>
      </xdr:blipFill>
      <xdr:spPr bwMode="auto">
        <a:xfrm>
          <a:off x="10439400" y="13982700"/>
          <a:ext cx="371475" cy="4857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476250</xdr:colOff>
      <xdr:row>30</xdr:row>
      <xdr:rowOff>19051</xdr:rowOff>
    </xdr:from>
    <xdr:to>
      <xdr:col>12</xdr:col>
      <xdr:colOff>723900</xdr:colOff>
      <xdr:row>30</xdr:row>
      <xdr:rowOff>519611</xdr:rowOff>
    </xdr:to>
    <xdr:pic>
      <xdr:nvPicPr>
        <xdr:cNvPr id="36" name="Picture 408">
          <a:extLst>
            <a:ext uri="{FF2B5EF4-FFF2-40B4-BE49-F238E27FC236}">
              <a16:creationId xmlns:a16="http://schemas.microsoft.com/office/drawing/2014/main" id="{00000000-0008-0000-1900-000024000000}"/>
            </a:ext>
          </a:extLst>
        </xdr:cNvPr>
        <xdr:cNvPicPr>
          <a:picLocks noChangeAspect="1" noChangeArrowheads="1"/>
        </xdr:cNvPicPr>
      </xdr:nvPicPr>
      <xdr:blipFill>
        <a:blip xmlns:r="http://schemas.openxmlformats.org/officeDocument/2006/relationships" r:embed="rId35" cstate="print">
          <a:extLst>
            <a:ext uri="{28A0092B-C50C-407E-A947-70E740481C1C}">
              <a14:useLocalDpi xmlns:a14="http://schemas.microsoft.com/office/drawing/2010/main" val="0"/>
            </a:ext>
          </a:extLst>
        </a:blip>
        <a:srcRect/>
        <a:stretch>
          <a:fillRect/>
        </a:stretch>
      </xdr:blipFill>
      <xdr:spPr bwMode="auto">
        <a:xfrm>
          <a:off x="11925300" y="13973176"/>
          <a:ext cx="247650" cy="5005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381001</xdr:colOff>
      <xdr:row>30</xdr:row>
      <xdr:rowOff>19051</xdr:rowOff>
    </xdr:from>
    <xdr:to>
      <xdr:col>13</xdr:col>
      <xdr:colOff>666750</xdr:colOff>
      <xdr:row>30</xdr:row>
      <xdr:rowOff>525623</xdr:rowOff>
    </xdr:to>
    <xdr:pic>
      <xdr:nvPicPr>
        <xdr:cNvPr id="37" name="Picture 399">
          <a:extLst>
            <a:ext uri="{FF2B5EF4-FFF2-40B4-BE49-F238E27FC236}">
              <a16:creationId xmlns:a16="http://schemas.microsoft.com/office/drawing/2014/main" id="{00000000-0008-0000-1900-000025000000}"/>
            </a:ext>
          </a:extLst>
        </xdr:cNvPr>
        <xdr:cNvPicPr>
          <a:picLocks noChangeAspect="1" noChangeArrowheads="1"/>
        </xdr:cNvPicPr>
      </xdr:nvPicPr>
      <xdr:blipFill>
        <a:blip xmlns:r="http://schemas.openxmlformats.org/officeDocument/2006/relationships" r:embed="rId36" cstate="print">
          <a:extLst>
            <a:ext uri="{28A0092B-C50C-407E-A947-70E740481C1C}">
              <a14:useLocalDpi xmlns:a14="http://schemas.microsoft.com/office/drawing/2010/main" val="0"/>
            </a:ext>
          </a:extLst>
        </a:blip>
        <a:srcRect/>
        <a:stretch>
          <a:fillRect/>
        </a:stretch>
      </xdr:blipFill>
      <xdr:spPr bwMode="auto">
        <a:xfrm>
          <a:off x="13058776" y="13973176"/>
          <a:ext cx="285749" cy="5065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6.xml><?xml version="1.0" encoding="utf-8"?>
<xdr:wsDr xmlns:xdr="http://schemas.openxmlformats.org/drawingml/2006/spreadsheetDrawing" xmlns:a="http://schemas.openxmlformats.org/drawingml/2006/main">
  <xdr:twoCellAnchor>
    <xdr:from>
      <xdr:col>1</xdr:col>
      <xdr:colOff>171450</xdr:colOff>
      <xdr:row>9</xdr:row>
      <xdr:rowOff>66675</xdr:rowOff>
    </xdr:from>
    <xdr:to>
      <xdr:col>1</xdr:col>
      <xdr:colOff>523875</xdr:colOff>
      <xdr:row>9</xdr:row>
      <xdr:rowOff>584257</xdr:rowOff>
    </xdr:to>
    <xdr:pic>
      <xdr:nvPicPr>
        <xdr:cNvPr id="2" name="Picture 376">
          <a:extLst>
            <a:ext uri="{FF2B5EF4-FFF2-40B4-BE49-F238E27FC236}">
              <a16:creationId xmlns:a16="http://schemas.microsoft.com/office/drawing/2014/main" id="{00000000-0008-0000-1A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525" y="2886075"/>
          <a:ext cx="352425" cy="5175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209550</xdr:colOff>
      <xdr:row>9</xdr:row>
      <xdr:rowOff>38100</xdr:rowOff>
    </xdr:from>
    <xdr:to>
      <xdr:col>2</xdr:col>
      <xdr:colOff>600075</xdr:colOff>
      <xdr:row>9</xdr:row>
      <xdr:rowOff>805203</xdr:rowOff>
    </xdr:to>
    <xdr:pic>
      <xdr:nvPicPr>
        <xdr:cNvPr id="3" name="Picture 377">
          <a:extLst>
            <a:ext uri="{FF2B5EF4-FFF2-40B4-BE49-F238E27FC236}">
              <a16:creationId xmlns:a16="http://schemas.microsoft.com/office/drawing/2014/main" id="{00000000-0008-0000-1A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476500" y="2857500"/>
          <a:ext cx="390525" cy="54802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190500</xdr:colOff>
      <xdr:row>9</xdr:row>
      <xdr:rowOff>38101</xdr:rowOff>
    </xdr:from>
    <xdr:to>
      <xdr:col>3</xdr:col>
      <xdr:colOff>533400</xdr:colOff>
      <xdr:row>9</xdr:row>
      <xdr:rowOff>783249</xdr:rowOff>
    </xdr:to>
    <xdr:pic>
      <xdr:nvPicPr>
        <xdr:cNvPr id="4" name="Picture 378">
          <a:extLst>
            <a:ext uri="{FF2B5EF4-FFF2-40B4-BE49-F238E27FC236}">
              <a16:creationId xmlns:a16="http://schemas.microsoft.com/office/drawing/2014/main" id="{00000000-0008-0000-1A00-000004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324225" y="2857501"/>
          <a:ext cx="342900" cy="5546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247651</xdr:colOff>
      <xdr:row>9</xdr:row>
      <xdr:rowOff>57150</xdr:rowOff>
    </xdr:from>
    <xdr:to>
      <xdr:col>4</xdr:col>
      <xdr:colOff>590551</xdr:colOff>
      <xdr:row>9</xdr:row>
      <xdr:rowOff>781769</xdr:rowOff>
    </xdr:to>
    <xdr:pic>
      <xdr:nvPicPr>
        <xdr:cNvPr id="5" name="Picture 379">
          <a:extLst>
            <a:ext uri="{FF2B5EF4-FFF2-40B4-BE49-F238E27FC236}">
              <a16:creationId xmlns:a16="http://schemas.microsoft.com/office/drawing/2014/main" id="{00000000-0008-0000-1A00-000005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143376" y="2876550"/>
          <a:ext cx="342900" cy="5341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352425</xdr:colOff>
      <xdr:row>9</xdr:row>
      <xdr:rowOff>57150</xdr:rowOff>
    </xdr:from>
    <xdr:to>
      <xdr:col>5</xdr:col>
      <xdr:colOff>695325</xdr:colOff>
      <xdr:row>9</xdr:row>
      <xdr:rowOff>762359</xdr:rowOff>
    </xdr:to>
    <xdr:pic>
      <xdr:nvPicPr>
        <xdr:cNvPr id="6" name="Picture 380">
          <a:extLst>
            <a:ext uri="{FF2B5EF4-FFF2-40B4-BE49-F238E27FC236}">
              <a16:creationId xmlns:a16="http://schemas.microsoft.com/office/drawing/2014/main" id="{00000000-0008-0000-1A00-00000600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5010150" y="2876550"/>
          <a:ext cx="342900" cy="5337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657226</xdr:colOff>
      <xdr:row>9</xdr:row>
      <xdr:rowOff>19050</xdr:rowOff>
    </xdr:from>
    <xdr:to>
      <xdr:col>10</xdr:col>
      <xdr:colOff>114300</xdr:colOff>
      <xdr:row>9</xdr:row>
      <xdr:rowOff>584592</xdr:rowOff>
    </xdr:to>
    <xdr:pic>
      <xdr:nvPicPr>
        <xdr:cNvPr id="7" name="Picture 375">
          <a:extLst>
            <a:ext uri="{FF2B5EF4-FFF2-40B4-BE49-F238E27FC236}">
              <a16:creationId xmlns:a16="http://schemas.microsoft.com/office/drawing/2014/main" id="{00000000-0008-0000-1A00-000007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8753476" y="2838450"/>
          <a:ext cx="219074" cy="5655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304800</xdr:colOff>
      <xdr:row>9</xdr:row>
      <xdr:rowOff>28576</xdr:rowOff>
    </xdr:from>
    <xdr:to>
      <xdr:col>11</xdr:col>
      <xdr:colOff>523875</xdr:colOff>
      <xdr:row>9</xdr:row>
      <xdr:rowOff>587275</xdr:rowOff>
    </xdr:to>
    <xdr:pic>
      <xdr:nvPicPr>
        <xdr:cNvPr id="8" name="Picture 374">
          <a:extLst>
            <a:ext uri="{FF2B5EF4-FFF2-40B4-BE49-F238E27FC236}">
              <a16:creationId xmlns:a16="http://schemas.microsoft.com/office/drawing/2014/main" id="{00000000-0008-0000-1A00-0000080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10401300" y="2847976"/>
          <a:ext cx="219075" cy="5586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152401</xdr:colOff>
      <xdr:row>9</xdr:row>
      <xdr:rowOff>38100</xdr:rowOff>
    </xdr:from>
    <xdr:to>
      <xdr:col>12</xdr:col>
      <xdr:colOff>381001</xdr:colOff>
      <xdr:row>9</xdr:row>
      <xdr:rowOff>575719</xdr:rowOff>
    </xdr:to>
    <xdr:pic>
      <xdr:nvPicPr>
        <xdr:cNvPr id="9" name="Picture 373">
          <a:extLst>
            <a:ext uri="{FF2B5EF4-FFF2-40B4-BE49-F238E27FC236}">
              <a16:creationId xmlns:a16="http://schemas.microsoft.com/office/drawing/2014/main" id="{00000000-0008-0000-1A00-000009000000}"/>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11601451" y="2857500"/>
          <a:ext cx="228600" cy="5376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400050</xdr:colOff>
      <xdr:row>15</xdr:row>
      <xdr:rowOff>95250</xdr:rowOff>
    </xdr:from>
    <xdr:to>
      <xdr:col>1</xdr:col>
      <xdr:colOff>714375</xdr:colOff>
      <xdr:row>16</xdr:row>
      <xdr:rowOff>0</xdr:rowOff>
    </xdr:to>
    <xdr:pic>
      <xdr:nvPicPr>
        <xdr:cNvPr id="10" name="Picture 382">
          <a:extLst>
            <a:ext uri="{FF2B5EF4-FFF2-40B4-BE49-F238E27FC236}">
              <a16:creationId xmlns:a16="http://schemas.microsoft.com/office/drawing/2014/main" id="{00000000-0008-0000-1A00-00000A0000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1762125" y="6315075"/>
          <a:ext cx="314325" cy="5619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257175</xdr:colOff>
      <xdr:row>15</xdr:row>
      <xdr:rowOff>123826</xdr:rowOff>
    </xdr:from>
    <xdr:to>
      <xdr:col>4</xdr:col>
      <xdr:colOff>624709</xdr:colOff>
      <xdr:row>16</xdr:row>
      <xdr:rowOff>0</xdr:rowOff>
    </xdr:to>
    <xdr:pic>
      <xdr:nvPicPr>
        <xdr:cNvPr id="11" name="Picture 384">
          <a:extLst>
            <a:ext uri="{FF2B5EF4-FFF2-40B4-BE49-F238E27FC236}">
              <a16:creationId xmlns:a16="http://schemas.microsoft.com/office/drawing/2014/main" id="{00000000-0008-0000-1A00-00000B00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4152900" y="6343651"/>
          <a:ext cx="367534"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400050</xdr:colOff>
      <xdr:row>15</xdr:row>
      <xdr:rowOff>104775</xdr:rowOff>
    </xdr:from>
    <xdr:to>
      <xdr:col>5</xdr:col>
      <xdr:colOff>790575</xdr:colOff>
      <xdr:row>16</xdr:row>
      <xdr:rowOff>0</xdr:rowOff>
    </xdr:to>
    <xdr:pic>
      <xdr:nvPicPr>
        <xdr:cNvPr id="12" name="Picture 381">
          <a:extLst>
            <a:ext uri="{FF2B5EF4-FFF2-40B4-BE49-F238E27FC236}">
              <a16:creationId xmlns:a16="http://schemas.microsoft.com/office/drawing/2014/main" id="{00000000-0008-0000-1A00-00000C000000}"/>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5057775" y="6324600"/>
          <a:ext cx="390525"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485775</xdr:colOff>
      <xdr:row>15</xdr:row>
      <xdr:rowOff>57151</xdr:rowOff>
    </xdr:from>
    <xdr:to>
      <xdr:col>3</xdr:col>
      <xdr:colOff>200025</xdr:colOff>
      <xdr:row>15</xdr:row>
      <xdr:rowOff>652093</xdr:rowOff>
    </xdr:to>
    <xdr:pic>
      <xdr:nvPicPr>
        <xdr:cNvPr id="13" name="Imagen 12">
          <a:extLst>
            <a:ext uri="{FF2B5EF4-FFF2-40B4-BE49-F238E27FC236}">
              <a16:creationId xmlns:a16="http://schemas.microsoft.com/office/drawing/2014/main" id="{00000000-0008-0000-1A00-00000D000000}"/>
            </a:ext>
          </a:extLst>
        </xdr:cNvPr>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2752725" y="6276976"/>
          <a:ext cx="581025" cy="5949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152401</xdr:colOff>
      <xdr:row>15</xdr:row>
      <xdr:rowOff>38100</xdr:rowOff>
    </xdr:from>
    <xdr:to>
      <xdr:col>9</xdr:col>
      <xdr:colOff>533401</xdr:colOff>
      <xdr:row>15</xdr:row>
      <xdr:rowOff>606005</xdr:rowOff>
    </xdr:to>
    <xdr:pic>
      <xdr:nvPicPr>
        <xdr:cNvPr id="14" name="Picture 386">
          <a:extLst>
            <a:ext uri="{FF2B5EF4-FFF2-40B4-BE49-F238E27FC236}">
              <a16:creationId xmlns:a16="http://schemas.microsoft.com/office/drawing/2014/main" id="{00000000-0008-0000-1A00-00000E0000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8248651" y="6257925"/>
          <a:ext cx="381000" cy="5679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409575</xdr:colOff>
      <xdr:row>15</xdr:row>
      <xdr:rowOff>38099</xdr:rowOff>
    </xdr:from>
    <xdr:to>
      <xdr:col>10</xdr:col>
      <xdr:colOff>742950</xdr:colOff>
      <xdr:row>15</xdr:row>
      <xdr:rowOff>593724</xdr:rowOff>
    </xdr:to>
    <xdr:pic>
      <xdr:nvPicPr>
        <xdr:cNvPr id="15" name="Picture 387">
          <a:extLst>
            <a:ext uri="{FF2B5EF4-FFF2-40B4-BE49-F238E27FC236}">
              <a16:creationId xmlns:a16="http://schemas.microsoft.com/office/drawing/2014/main" id="{00000000-0008-0000-1A00-00000F000000}"/>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9267825" y="6257924"/>
          <a:ext cx="333375" cy="555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228601</xdr:colOff>
      <xdr:row>15</xdr:row>
      <xdr:rowOff>66675</xdr:rowOff>
    </xdr:from>
    <xdr:to>
      <xdr:col>13</xdr:col>
      <xdr:colOff>678874</xdr:colOff>
      <xdr:row>15</xdr:row>
      <xdr:rowOff>600076</xdr:rowOff>
    </xdr:to>
    <xdr:pic>
      <xdr:nvPicPr>
        <xdr:cNvPr id="16" name="Picture 385">
          <a:extLst>
            <a:ext uri="{FF2B5EF4-FFF2-40B4-BE49-F238E27FC236}">
              <a16:creationId xmlns:a16="http://schemas.microsoft.com/office/drawing/2014/main" id="{00000000-0008-0000-1A00-000010000000}"/>
            </a:ext>
          </a:extLst>
        </xdr:cNvPr>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12906376" y="6286500"/>
          <a:ext cx="450273" cy="5334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514350</xdr:colOff>
      <xdr:row>15</xdr:row>
      <xdr:rowOff>38100</xdr:rowOff>
    </xdr:from>
    <xdr:to>
      <xdr:col>11</xdr:col>
      <xdr:colOff>923925</xdr:colOff>
      <xdr:row>15</xdr:row>
      <xdr:rowOff>623207</xdr:rowOff>
    </xdr:to>
    <xdr:pic>
      <xdr:nvPicPr>
        <xdr:cNvPr id="17" name="Imagen 16">
          <a:extLst>
            <a:ext uri="{FF2B5EF4-FFF2-40B4-BE49-F238E27FC236}">
              <a16:creationId xmlns:a16="http://schemas.microsoft.com/office/drawing/2014/main" id="{00000000-0008-0000-1A00-000011000000}"/>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0610850" y="6257925"/>
          <a:ext cx="409575" cy="58510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361951</xdr:colOff>
      <xdr:row>15</xdr:row>
      <xdr:rowOff>47626</xdr:rowOff>
    </xdr:from>
    <xdr:to>
      <xdr:col>12</xdr:col>
      <xdr:colOff>895351</xdr:colOff>
      <xdr:row>16</xdr:row>
      <xdr:rowOff>3562</xdr:rowOff>
    </xdr:to>
    <xdr:pic>
      <xdr:nvPicPr>
        <xdr:cNvPr id="18" name="Imagen 17">
          <a:extLst>
            <a:ext uri="{FF2B5EF4-FFF2-40B4-BE49-F238E27FC236}">
              <a16:creationId xmlns:a16="http://schemas.microsoft.com/office/drawing/2014/main" id="{00000000-0008-0000-1A00-000012000000}"/>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11811001" y="6267451"/>
          <a:ext cx="533400" cy="6131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333375</xdr:colOff>
      <xdr:row>22</xdr:row>
      <xdr:rowOff>95250</xdr:rowOff>
    </xdr:from>
    <xdr:to>
      <xdr:col>1</xdr:col>
      <xdr:colOff>696996</xdr:colOff>
      <xdr:row>22</xdr:row>
      <xdr:rowOff>400050</xdr:rowOff>
    </xdr:to>
    <xdr:pic>
      <xdr:nvPicPr>
        <xdr:cNvPr id="19" name="Picture 391">
          <a:extLst>
            <a:ext uri="{FF2B5EF4-FFF2-40B4-BE49-F238E27FC236}">
              <a16:creationId xmlns:a16="http://schemas.microsoft.com/office/drawing/2014/main" id="{00000000-0008-0000-1A00-000013000000}"/>
            </a:ext>
          </a:extLst>
        </xdr:cNvPr>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1695450" y="10372725"/>
          <a:ext cx="363621"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352426</xdr:colOff>
      <xdr:row>22</xdr:row>
      <xdr:rowOff>47626</xdr:rowOff>
    </xdr:from>
    <xdr:to>
      <xdr:col>2</xdr:col>
      <xdr:colOff>686222</xdr:colOff>
      <xdr:row>22</xdr:row>
      <xdr:rowOff>447676</xdr:rowOff>
    </xdr:to>
    <xdr:pic>
      <xdr:nvPicPr>
        <xdr:cNvPr id="20" name="Picture 392">
          <a:extLst>
            <a:ext uri="{FF2B5EF4-FFF2-40B4-BE49-F238E27FC236}">
              <a16:creationId xmlns:a16="http://schemas.microsoft.com/office/drawing/2014/main" id="{00000000-0008-0000-1A00-000014000000}"/>
            </a:ext>
          </a:extLst>
        </xdr:cNvPr>
        <xdr:cNvPicPr>
          <a:picLocks noChangeAspect="1"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2619376" y="10325101"/>
          <a:ext cx="333796" cy="400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266700</xdr:colOff>
      <xdr:row>22</xdr:row>
      <xdr:rowOff>95250</xdr:rowOff>
    </xdr:from>
    <xdr:to>
      <xdr:col>3</xdr:col>
      <xdr:colOff>609600</xdr:colOff>
      <xdr:row>23</xdr:row>
      <xdr:rowOff>3810</xdr:rowOff>
    </xdr:to>
    <xdr:pic>
      <xdr:nvPicPr>
        <xdr:cNvPr id="21" name="Picture 393">
          <a:extLst>
            <a:ext uri="{FF2B5EF4-FFF2-40B4-BE49-F238E27FC236}">
              <a16:creationId xmlns:a16="http://schemas.microsoft.com/office/drawing/2014/main" id="{00000000-0008-0000-1A00-000015000000}"/>
            </a:ext>
          </a:extLst>
        </xdr:cNvPr>
        <xdr:cNvPicPr>
          <a:picLocks noChangeAspect="1"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3400425" y="10372725"/>
          <a:ext cx="342900" cy="384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209551</xdr:colOff>
      <xdr:row>22</xdr:row>
      <xdr:rowOff>95250</xdr:rowOff>
    </xdr:from>
    <xdr:to>
      <xdr:col>4</xdr:col>
      <xdr:colOff>438150</xdr:colOff>
      <xdr:row>22</xdr:row>
      <xdr:rowOff>416195</xdr:rowOff>
    </xdr:to>
    <xdr:pic>
      <xdr:nvPicPr>
        <xdr:cNvPr id="22" name="Picture 394">
          <a:extLst>
            <a:ext uri="{FF2B5EF4-FFF2-40B4-BE49-F238E27FC236}">
              <a16:creationId xmlns:a16="http://schemas.microsoft.com/office/drawing/2014/main" id="{00000000-0008-0000-1A00-000016000000}"/>
            </a:ext>
          </a:extLst>
        </xdr:cNvPr>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4105276" y="10372725"/>
          <a:ext cx="228599" cy="3209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361951</xdr:colOff>
      <xdr:row>22</xdr:row>
      <xdr:rowOff>85726</xdr:rowOff>
    </xdr:from>
    <xdr:to>
      <xdr:col>5</xdr:col>
      <xdr:colOff>685801</xdr:colOff>
      <xdr:row>22</xdr:row>
      <xdr:rowOff>790576</xdr:rowOff>
    </xdr:to>
    <xdr:pic>
      <xdr:nvPicPr>
        <xdr:cNvPr id="23" name="Picture 395">
          <a:extLst>
            <a:ext uri="{FF2B5EF4-FFF2-40B4-BE49-F238E27FC236}">
              <a16:creationId xmlns:a16="http://schemas.microsoft.com/office/drawing/2014/main" id="{00000000-0008-0000-1A00-000017000000}"/>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5019676" y="10363201"/>
          <a:ext cx="323850" cy="390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209550</xdr:colOff>
      <xdr:row>22</xdr:row>
      <xdr:rowOff>57150</xdr:rowOff>
    </xdr:from>
    <xdr:to>
      <xdr:col>6</xdr:col>
      <xdr:colOff>485775</xdr:colOff>
      <xdr:row>22</xdr:row>
      <xdr:rowOff>455543</xdr:rowOff>
    </xdr:to>
    <xdr:pic>
      <xdr:nvPicPr>
        <xdr:cNvPr id="24" name="Picture 390">
          <a:extLst>
            <a:ext uri="{FF2B5EF4-FFF2-40B4-BE49-F238E27FC236}">
              <a16:creationId xmlns:a16="http://schemas.microsoft.com/office/drawing/2014/main" id="{00000000-0008-0000-1A00-000018000000}"/>
            </a:ext>
          </a:extLst>
        </xdr:cNvPr>
        <xdr:cNvPicPr>
          <a:picLocks noChangeAspect="1" noChangeArrowheads="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5819775" y="10334625"/>
          <a:ext cx="276225" cy="3983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38100</xdr:colOff>
      <xdr:row>22</xdr:row>
      <xdr:rowOff>76200</xdr:rowOff>
    </xdr:from>
    <xdr:to>
      <xdr:col>10</xdr:col>
      <xdr:colOff>238125</xdr:colOff>
      <xdr:row>22</xdr:row>
      <xdr:rowOff>456893</xdr:rowOff>
    </xdr:to>
    <xdr:pic>
      <xdr:nvPicPr>
        <xdr:cNvPr id="25" name="Picture 397">
          <a:extLst>
            <a:ext uri="{FF2B5EF4-FFF2-40B4-BE49-F238E27FC236}">
              <a16:creationId xmlns:a16="http://schemas.microsoft.com/office/drawing/2014/main" id="{00000000-0008-0000-1A00-000019000000}"/>
            </a:ext>
          </a:extLst>
        </xdr:cNvPr>
        <xdr:cNvPicPr>
          <a:picLocks noChangeAspect="1" noChangeArrowheads="1"/>
        </xdr:cNvPicPr>
      </xdr:nvPicPr>
      <xdr:blipFill>
        <a:blip xmlns:r="http://schemas.openxmlformats.org/officeDocument/2006/relationships" r:embed="rId24" cstate="print">
          <a:extLst>
            <a:ext uri="{28A0092B-C50C-407E-A947-70E740481C1C}">
              <a14:useLocalDpi xmlns:a14="http://schemas.microsoft.com/office/drawing/2010/main" val="0"/>
            </a:ext>
          </a:extLst>
        </a:blip>
        <a:srcRect/>
        <a:stretch>
          <a:fillRect/>
        </a:stretch>
      </xdr:blipFill>
      <xdr:spPr bwMode="auto">
        <a:xfrm>
          <a:off x="8896350" y="10353675"/>
          <a:ext cx="200025" cy="3806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438150</xdr:colOff>
      <xdr:row>22</xdr:row>
      <xdr:rowOff>38100</xdr:rowOff>
    </xdr:from>
    <xdr:to>
      <xdr:col>11</xdr:col>
      <xdr:colOff>942975</xdr:colOff>
      <xdr:row>22</xdr:row>
      <xdr:rowOff>453025</xdr:rowOff>
    </xdr:to>
    <xdr:pic>
      <xdr:nvPicPr>
        <xdr:cNvPr id="26" name="Picture 398">
          <a:extLst>
            <a:ext uri="{FF2B5EF4-FFF2-40B4-BE49-F238E27FC236}">
              <a16:creationId xmlns:a16="http://schemas.microsoft.com/office/drawing/2014/main" id="{00000000-0008-0000-1A00-00001A000000}"/>
            </a:ext>
          </a:extLst>
        </xdr:cNvPr>
        <xdr:cNvPicPr>
          <a:picLocks noChangeAspect="1" noChangeArrowheads="1"/>
        </xdr:cNvPicPr>
      </xdr:nvPicPr>
      <xdr:blipFill>
        <a:blip xmlns:r="http://schemas.openxmlformats.org/officeDocument/2006/relationships" r:embed="rId25" cstate="print">
          <a:extLst>
            <a:ext uri="{28A0092B-C50C-407E-A947-70E740481C1C}">
              <a14:useLocalDpi xmlns:a14="http://schemas.microsoft.com/office/drawing/2010/main" val="0"/>
            </a:ext>
          </a:extLst>
        </a:blip>
        <a:srcRect/>
        <a:stretch>
          <a:fillRect/>
        </a:stretch>
      </xdr:blipFill>
      <xdr:spPr bwMode="auto">
        <a:xfrm>
          <a:off x="10534650" y="10315575"/>
          <a:ext cx="504825" cy="414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504825</xdr:colOff>
      <xdr:row>22</xdr:row>
      <xdr:rowOff>38100</xdr:rowOff>
    </xdr:from>
    <xdr:to>
      <xdr:col>12</xdr:col>
      <xdr:colOff>733425</xdr:colOff>
      <xdr:row>22</xdr:row>
      <xdr:rowOff>448235</xdr:rowOff>
    </xdr:to>
    <xdr:pic>
      <xdr:nvPicPr>
        <xdr:cNvPr id="27" name="Picture 396">
          <a:extLst>
            <a:ext uri="{FF2B5EF4-FFF2-40B4-BE49-F238E27FC236}">
              <a16:creationId xmlns:a16="http://schemas.microsoft.com/office/drawing/2014/main" id="{00000000-0008-0000-1A00-00001B000000}"/>
            </a:ext>
          </a:extLst>
        </xdr:cNvPr>
        <xdr:cNvPicPr>
          <a:picLocks noChangeAspect="1" noChangeArrowheads="1"/>
        </xdr:cNvPicPr>
      </xdr:nvPicPr>
      <xdr:blipFill>
        <a:blip xmlns:r="http://schemas.openxmlformats.org/officeDocument/2006/relationships" r:embed="rId26" cstate="print">
          <a:extLst>
            <a:ext uri="{28A0092B-C50C-407E-A947-70E740481C1C}">
              <a14:useLocalDpi xmlns:a14="http://schemas.microsoft.com/office/drawing/2010/main" val="0"/>
            </a:ext>
          </a:extLst>
        </a:blip>
        <a:srcRect/>
        <a:stretch>
          <a:fillRect/>
        </a:stretch>
      </xdr:blipFill>
      <xdr:spPr bwMode="auto">
        <a:xfrm>
          <a:off x="11953875" y="10315575"/>
          <a:ext cx="228600" cy="4101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428625</xdr:colOff>
      <xdr:row>30</xdr:row>
      <xdr:rowOff>76200</xdr:rowOff>
    </xdr:from>
    <xdr:to>
      <xdr:col>1</xdr:col>
      <xdr:colOff>685800</xdr:colOff>
      <xdr:row>31</xdr:row>
      <xdr:rowOff>24179</xdr:rowOff>
    </xdr:to>
    <xdr:pic>
      <xdr:nvPicPr>
        <xdr:cNvPr id="28" name="Picture 400">
          <a:extLst>
            <a:ext uri="{FF2B5EF4-FFF2-40B4-BE49-F238E27FC236}">
              <a16:creationId xmlns:a16="http://schemas.microsoft.com/office/drawing/2014/main" id="{00000000-0008-0000-1A00-00001C000000}"/>
            </a:ext>
          </a:extLst>
        </xdr:cNvPr>
        <xdr:cNvPicPr>
          <a:picLocks noChangeAspect="1" noChangeArrowheads="1"/>
        </xdr:cNvPicPr>
      </xdr:nvPicPr>
      <xdr:blipFill>
        <a:blip xmlns:r="http://schemas.openxmlformats.org/officeDocument/2006/relationships" r:embed="rId27" cstate="print">
          <a:extLst>
            <a:ext uri="{28A0092B-C50C-407E-A947-70E740481C1C}">
              <a14:useLocalDpi xmlns:a14="http://schemas.microsoft.com/office/drawing/2010/main" val="0"/>
            </a:ext>
          </a:extLst>
        </a:blip>
        <a:srcRect/>
        <a:stretch>
          <a:fillRect/>
        </a:stretch>
      </xdr:blipFill>
      <xdr:spPr bwMode="auto">
        <a:xfrm>
          <a:off x="1790700" y="14030325"/>
          <a:ext cx="257175" cy="4909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219075</xdr:colOff>
      <xdr:row>30</xdr:row>
      <xdr:rowOff>38100</xdr:rowOff>
    </xdr:from>
    <xdr:to>
      <xdr:col>2</xdr:col>
      <xdr:colOff>514350</xdr:colOff>
      <xdr:row>30</xdr:row>
      <xdr:rowOff>536041</xdr:rowOff>
    </xdr:to>
    <xdr:pic>
      <xdr:nvPicPr>
        <xdr:cNvPr id="29" name="Picture 401">
          <a:extLst>
            <a:ext uri="{FF2B5EF4-FFF2-40B4-BE49-F238E27FC236}">
              <a16:creationId xmlns:a16="http://schemas.microsoft.com/office/drawing/2014/main" id="{00000000-0008-0000-1A00-00001D000000}"/>
            </a:ext>
          </a:extLst>
        </xdr:cNvPr>
        <xdr:cNvPicPr>
          <a:picLocks noChangeAspect="1" noChangeArrowheads="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2486025" y="13992225"/>
          <a:ext cx="295275" cy="4979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647700</xdr:colOff>
      <xdr:row>30</xdr:row>
      <xdr:rowOff>9525</xdr:rowOff>
    </xdr:from>
    <xdr:to>
      <xdr:col>4</xdr:col>
      <xdr:colOff>104775</xdr:colOff>
      <xdr:row>30</xdr:row>
      <xdr:rowOff>513862</xdr:rowOff>
    </xdr:to>
    <xdr:pic>
      <xdr:nvPicPr>
        <xdr:cNvPr id="30" name="Picture 402">
          <a:extLst>
            <a:ext uri="{FF2B5EF4-FFF2-40B4-BE49-F238E27FC236}">
              <a16:creationId xmlns:a16="http://schemas.microsoft.com/office/drawing/2014/main" id="{00000000-0008-0000-1A00-00001E000000}"/>
            </a:ext>
          </a:extLst>
        </xdr:cNvPr>
        <xdr:cNvPicPr>
          <a:picLocks noChangeAspect="1" noChangeArrowheads="1"/>
        </xdr:cNvPicPr>
      </xdr:nvPicPr>
      <xdr:blipFill>
        <a:blip xmlns:r="http://schemas.openxmlformats.org/officeDocument/2006/relationships" r:embed="rId29" cstate="print">
          <a:extLst>
            <a:ext uri="{28A0092B-C50C-407E-A947-70E740481C1C}">
              <a14:useLocalDpi xmlns:a14="http://schemas.microsoft.com/office/drawing/2010/main" val="0"/>
            </a:ext>
          </a:extLst>
        </a:blip>
        <a:srcRect/>
        <a:stretch>
          <a:fillRect/>
        </a:stretch>
      </xdr:blipFill>
      <xdr:spPr bwMode="auto">
        <a:xfrm>
          <a:off x="3781425" y="13963650"/>
          <a:ext cx="219075" cy="50433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314325</xdr:colOff>
      <xdr:row>30</xdr:row>
      <xdr:rowOff>66675</xdr:rowOff>
    </xdr:from>
    <xdr:to>
      <xdr:col>5</xdr:col>
      <xdr:colOff>552450</xdr:colOff>
      <xdr:row>30</xdr:row>
      <xdr:rowOff>530053</xdr:rowOff>
    </xdr:to>
    <xdr:pic>
      <xdr:nvPicPr>
        <xdr:cNvPr id="31" name="Picture 403">
          <a:extLst>
            <a:ext uri="{FF2B5EF4-FFF2-40B4-BE49-F238E27FC236}">
              <a16:creationId xmlns:a16="http://schemas.microsoft.com/office/drawing/2014/main" id="{00000000-0008-0000-1A00-00001F000000}"/>
            </a:ext>
          </a:extLst>
        </xdr:cNvPr>
        <xdr:cNvPicPr>
          <a:picLocks noChangeAspect="1" noChangeArrowheads="1"/>
        </xdr:cNvPicPr>
      </xdr:nvPicPr>
      <xdr:blipFill>
        <a:blip xmlns:r="http://schemas.openxmlformats.org/officeDocument/2006/relationships" r:embed="rId30" cstate="print">
          <a:extLst>
            <a:ext uri="{28A0092B-C50C-407E-A947-70E740481C1C}">
              <a14:useLocalDpi xmlns:a14="http://schemas.microsoft.com/office/drawing/2010/main" val="0"/>
            </a:ext>
          </a:extLst>
        </a:blip>
        <a:srcRect/>
        <a:stretch>
          <a:fillRect/>
        </a:stretch>
      </xdr:blipFill>
      <xdr:spPr bwMode="auto">
        <a:xfrm>
          <a:off x="4972050" y="14020800"/>
          <a:ext cx="238125" cy="4633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238126</xdr:colOff>
      <xdr:row>30</xdr:row>
      <xdr:rowOff>38101</xdr:rowOff>
    </xdr:from>
    <xdr:to>
      <xdr:col>6</xdr:col>
      <xdr:colOff>561976</xdr:colOff>
      <xdr:row>30</xdr:row>
      <xdr:rowOff>533012</xdr:rowOff>
    </xdr:to>
    <xdr:pic>
      <xdr:nvPicPr>
        <xdr:cNvPr id="32" name="Picture 404">
          <a:extLst>
            <a:ext uri="{FF2B5EF4-FFF2-40B4-BE49-F238E27FC236}">
              <a16:creationId xmlns:a16="http://schemas.microsoft.com/office/drawing/2014/main" id="{00000000-0008-0000-1A00-000020000000}"/>
            </a:ext>
          </a:extLst>
        </xdr:cNvPr>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5848351" y="13992226"/>
          <a:ext cx="323850" cy="4949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219076</xdr:colOff>
      <xdr:row>30</xdr:row>
      <xdr:rowOff>9527</xdr:rowOff>
    </xdr:from>
    <xdr:to>
      <xdr:col>9</xdr:col>
      <xdr:colOff>533400</xdr:colOff>
      <xdr:row>30</xdr:row>
      <xdr:rowOff>501156</xdr:rowOff>
    </xdr:to>
    <xdr:pic>
      <xdr:nvPicPr>
        <xdr:cNvPr id="33" name="Picture 405">
          <a:extLst>
            <a:ext uri="{FF2B5EF4-FFF2-40B4-BE49-F238E27FC236}">
              <a16:creationId xmlns:a16="http://schemas.microsoft.com/office/drawing/2014/main" id="{00000000-0008-0000-1A00-000021000000}"/>
            </a:ext>
          </a:extLst>
        </xdr:cNvPr>
        <xdr:cNvPicPr>
          <a:picLocks noChangeAspect="1" noChangeArrowheads="1"/>
        </xdr:cNvPicPr>
      </xdr:nvPicPr>
      <xdr:blipFill>
        <a:blip xmlns:r="http://schemas.openxmlformats.org/officeDocument/2006/relationships" r:embed="rId32" cstate="print">
          <a:extLst>
            <a:ext uri="{28A0092B-C50C-407E-A947-70E740481C1C}">
              <a14:useLocalDpi xmlns:a14="http://schemas.microsoft.com/office/drawing/2010/main" val="0"/>
            </a:ext>
          </a:extLst>
        </a:blip>
        <a:srcRect/>
        <a:stretch>
          <a:fillRect/>
        </a:stretch>
      </xdr:blipFill>
      <xdr:spPr bwMode="auto">
        <a:xfrm>
          <a:off x="8315326" y="13963652"/>
          <a:ext cx="314324" cy="4916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295275</xdr:colOff>
      <xdr:row>30</xdr:row>
      <xdr:rowOff>57151</xdr:rowOff>
    </xdr:from>
    <xdr:to>
      <xdr:col>10</xdr:col>
      <xdr:colOff>695325</xdr:colOff>
      <xdr:row>31</xdr:row>
      <xdr:rowOff>1725</xdr:rowOff>
    </xdr:to>
    <xdr:pic>
      <xdr:nvPicPr>
        <xdr:cNvPr id="34" name="Picture 406">
          <a:extLst>
            <a:ext uri="{FF2B5EF4-FFF2-40B4-BE49-F238E27FC236}">
              <a16:creationId xmlns:a16="http://schemas.microsoft.com/office/drawing/2014/main" id="{00000000-0008-0000-1A00-000022000000}"/>
            </a:ext>
          </a:extLst>
        </xdr:cNvPr>
        <xdr:cNvPicPr>
          <a:picLocks noChangeAspect="1" noChangeArrowheads="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a:off x="9153525" y="14011276"/>
          <a:ext cx="400050" cy="4874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342900</xdr:colOff>
      <xdr:row>30</xdr:row>
      <xdr:rowOff>28575</xdr:rowOff>
    </xdr:from>
    <xdr:to>
      <xdr:col>11</xdr:col>
      <xdr:colOff>714375</xdr:colOff>
      <xdr:row>30</xdr:row>
      <xdr:rowOff>514308</xdr:rowOff>
    </xdr:to>
    <xdr:pic>
      <xdr:nvPicPr>
        <xdr:cNvPr id="35" name="Picture 407">
          <a:extLst>
            <a:ext uri="{FF2B5EF4-FFF2-40B4-BE49-F238E27FC236}">
              <a16:creationId xmlns:a16="http://schemas.microsoft.com/office/drawing/2014/main" id="{00000000-0008-0000-1A00-000023000000}"/>
            </a:ext>
          </a:extLst>
        </xdr:cNvPr>
        <xdr:cNvPicPr>
          <a:picLocks noChangeAspect="1" noChangeArrowheads="1"/>
        </xdr:cNvPicPr>
      </xdr:nvPicPr>
      <xdr:blipFill>
        <a:blip xmlns:r="http://schemas.openxmlformats.org/officeDocument/2006/relationships" r:embed="rId34" cstate="print">
          <a:extLst>
            <a:ext uri="{28A0092B-C50C-407E-A947-70E740481C1C}">
              <a14:useLocalDpi xmlns:a14="http://schemas.microsoft.com/office/drawing/2010/main" val="0"/>
            </a:ext>
          </a:extLst>
        </a:blip>
        <a:srcRect/>
        <a:stretch>
          <a:fillRect/>
        </a:stretch>
      </xdr:blipFill>
      <xdr:spPr bwMode="auto">
        <a:xfrm>
          <a:off x="10439400" y="13982700"/>
          <a:ext cx="371475" cy="4857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476250</xdr:colOff>
      <xdr:row>30</xdr:row>
      <xdr:rowOff>19051</xdr:rowOff>
    </xdr:from>
    <xdr:to>
      <xdr:col>12</xdr:col>
      <xdr:colOff>723900</xdr:colOff>
      <xdr:row>30</xdr:row>
      <xdr:rowOff>519611</xdr:rowOff>
    </xdr:to>
    <xdr:pic>
      <xdr:nvPicPr>
        <xdr:cNvPr id="36" name="Picture 408">
          <a:extLst>
            <a:ext uri="{FF2B5EF4-FFF2-40B4-BE49-F238E27FC236}">
              <a16:creationId xmlns:a16="http://schemas.microsoft.com/office/drawing/2014/main" id="{00000000-0008-0000-1A00-000024000000}"/>
            </a:ext>
          </a:extLst>
        </xdr:cNvPr>
        <xdr:cNvPicPr>
          <a:picLocks noChangeAspect="1" noChangeArrowheads="1"/>
        </xdr:cNvPicPr>
      </xdr:nvPicPr>
      <xdr:blipFill>
        <a:blip xmlns:r="http://schemas.openxmlformats.org/officeDocument/2006/relationships" r:embed="rId35" cstate="print">
          <a:extLst>
            <a:ext uri="{28A0092B-C50C-407E-A947-70E740481C1C}">
              <a14:useLocalDpi xmlns:a14="http://schemas.microsoft.com/office/drawing/2010/main" val="0"/>
            </a:ext>
          </a:extLst>
        </a:blip>
        <a:srcRect/>
        <a:stretch>
          <a:fillRect/>
        </a:stretch>
      </xdr:blipFill>
      <xdr:spPr bwMode="auto">
        <a:xfrm>
          <a:off x="11925300" y="13973176"/>
          <a:ext cx="247650" cy="5005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381001</xdr:colOff>
      <xdr:row>30</xdr:row>
      <xdr:rowOff>19051</xdr:rowOff>
    </xdr:from>
    <xdr:to>
      <xdr:col>13</xdr:col>
      <xdr:colOff>666750</xdr:colOff>
      <xdr:row>30</xdr:row>
      <xdr:rowOff>525623</xdr:rowOff>
    </xdr:to>
    <xdr:pic>
      <xdr:nvPicPr>
        <xdr:cNvPr id="37" name="Picture 399">
          <a:extLst>
            <a:ext uri="{FF2B5EF4-FFF2-40B4-BE49-F238E27FC236}">
              <a16:creationId xmlns:a16="http://schemas.microsoft.com/office/drawing/2014/main" id="{00000000-0008-0000-1A00-000025000000}"/>
            </a:ext>
          </a:extLst>
        </xdr:cNvPr>
        <xdr:cNvPicPr>
          <a:picLocks noChangeAspect="1" noChangeArrowheads="1"/>
        </xdr:cNvPicPr>
      </xdr:nvPicPr>
      <xdr:blipFill>
        <a:blip xmlns:r="http://schemas.openxmlformats.org/officeDocument/2006/relationships" r:embed="rId36" cstate="print">
          <a:extLst>
            <a:ext uri="{28A0092B-C50C-407E-A947-70E740481C1C}">
              <a14:useLocalDpi xmlns:a14="http://schemas.microsoft.com/office/drawing/2010/main" val="0"/>
            </a:ext>
          </a:extLst>
        </a:blip>
        <a:srcRect/>
        <a:stretch>
          <a:fillRect/>
        </a:stretch>
      </xdr:blipFill>
      <xdr:spPr bwMode="auto">
        <a:xfrm>
          <a:off x="13058776" y="13973176"/>
          <a:ext cx="285749" cy="5065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7.xml><?xml version="1.0" encoding="utf-8"?>
<xdr:wsDr xmlns:xdr="http://schemas.openxmlformats.org/drawingml/2006/spreadsheetDrawing" xmlns:a="http://schemas.openxmlformats.org/drawingml/2006/main">
  <xdr:twoCellAnchor>
    <xdr:from>
      <xdr:col>1</xdr:col>
      <xdr:colOff>171450</xdr:colOff>
      <xdr:row>9</xdr:row>
      <xdr:rowOff>66675</xdr:rowOff>
    </xdr:from>
    <xdr:to>
      <xdr:col>1</xdr:col>
      <xdr:colOff>523875</xdr:colOff>
      <xdr:row>9</xdr:row>
      <xdr:rowOff>584257</xdr:rowOff>
    </xdr:to>
    <xdr:pic>
      <xdr:nvPicPr>
        <xdr:cNvPr id="2" name="Picture 376">
          <a:extLst>
            <a:ext uri="{FF2B5EF4-FFF2-40B4-BE49-F238E27FC236}">
              <a16:creationId xmlns:a16="http://schemas.microsoft.com/office/drawing/2014/main" id="{00000000-0008-0000-1B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525" y="2886075"/>
          <a:ext cx="352425" cy="5175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209550</xdr:colOff>
      <xdr:row>9</xdr:row>
      <xdr:rowOff>38100</xdr:rowOff>
    </xdr:from>
    <xdr:to>
      <xdr:col>2</xdr:col>
      <xdr:colOff>600075</xdr:colOff>
      <xdr:row>9</xdr:row>
      <xdr:rowOff>805203</xdr:rowOff>
    </xdr:to>
    <xdr:pic>
      <xdr:nvPicPr>
        <xdr:cNvPr id="3" name="Picture 377">
          <a:extLst>
            <a:ext uri="{FF2B5EF4-FFF2-40B4-BE49-F238E27FC236}">
              <a16:creationId xmlns:a16="http://schemas.microsoft.com/office/drawing/2014/main" id="{00000000-0008-0000-1B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476500" y="2857500"/>
          <a:ext cx="390525" cy="54802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190500</xdr:colOff>
      <xdr:row>9</xdr:row>
      <xdr:rowOff>38101</xdr:rowOff>
    </xdr:from>
    <xdr:to>
      <xdr:col>3</xdr:col>
      <xdr:colOff>533400</xdr:colOff>
      <xdr:row>9</xdr:row>
      <xdr:rowOff>783249</xdr:rowOff>
    </xdr:to>
    <xdr:pic>
      <xdr:nvPicPr>
        <xdr:cNvPr id="4" name="Picture 378">
          <a:extLst>
            <a:ext uri="{FF2B5EF4-FFF2-40B4-BE49-F238E27FC236}">
              <a16:creationId xmlns:a16="http://schemas.microsoft.com/office/drawing/2014/main" id="{00000000-0008-0000-1B00-000004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324225" y="2857501"/>
          <a:ext cx="342900" cy="5546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247651</xdr:colOff>
      <xdr:row>9</xdr:row>
      <xdr:rowOff>57150</xdr:rowOff>
    </xdr:from>
    <xdr:to>
      <xdr:col>4</xdr:col>
      <xdr:colOff>590551</xdr:colOff>
      <xdr:row>9</xdr:row>
      <xdr:rowOff>781769</xdr:rowOff>
    </xdr:to>
    <xdr:pic>
      <xdr:nvPicPr>
        <xdr:cNvPr id="5" name="Picture 379">
          <a:extLst>
            <a:ext uri="{FF2B5EF4-FFF2-40B4-BE49-F238E27FC236}">
              <a16:creationId xmlns:a16="http://schemas.microsoft.com/office/drawing/2014/main" id="{00000000-0008-0000-1B00-000005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143376" y="2876550"/>
          <a:ext cx="342900" cy="5341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352425</xdr:colOff>
      <xdr:row>9</xdr:row>
      <xdr:rowOff>57150</xdr:rowOff>
    </xdr:from>
    <xdr:to>
      <xdr:col>5</xdr:col>
      <xdr:colOff>695325</xdr:colOff>
      <xdr:row>9</xdr:row>
      <xdr:rowOff>762359</xdr:rowOff>
    </xdr:to>
    <xdr:pic>
      <xdr:nvPicPr>
        <xdr:cNvPr id="6" name="Picture 380">
          <a:extLst>
            <a:ext uri="{FF2B5EF4-FFF2-40B4-BE49-F238E27FC236}">
              <a16:creationId xmlns:a16="http://schemas.microsoft.com/office/drawing/2014/main" id="{00000000-0008-0000-1B00-00000600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5010150" y="2876550"/>
          <a:ext cx="342900" cy="5337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657226</xdr:colOff>
      <xdr:row>9</xdr:row>
      <xdr:rowOff>19050</xdr:rowOff>
    </xdr:from>
    <xdr:to>
      <xdr:col>10</xdr:col>
      <xdr:colOff>114300</xdr:colOff>
      <xdr:row>9</xdr:row>
      <xdr:rowOff>584592</xdr:rowOff>
    </xdr:to>
    <xdr:pic>
      <xdr:nvPicPr>
        <xdr:cNvPr id="7" name="Picture 375">
          <a:extLst>
            <a:ext uri="{FF2B5EF4-FFF2-40B4-BE49-F238E27FC236}">
              <a16:creationId xmlns:a16="http://schemas.microsoft.com/office/drawing/2014/main" id="{00000000-0008-0000-1B00-000007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8753476" y="2838450"/>
          <a:ext cx="219074" cy="5655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304800</xdr:colOff>
      <xdr:row>9</xdr:row>
      <xdr:rowOff>28576</xdr:rowOff>
    </xdr:from>
    <xdr:to>
      <xdr:col>11</xdr:col>
      <xdr:colOff>523875</xdr:colOff>
      <xdr:row>9</xdr:row>
      <xdr:rowOff>587275</xdr:rowOff>
    </xdr:to>
    <xdr:pic>
      <xdr:nvPicPr>
        <xdr:cNvPr id="8" name="Picture 374">
          <a:extLst>
            <a:ext uri="{FF2B5EF4-FFF2-40B4-BE49-F238E27FC236}">
              <a16:creationId xmlns:a16="http://schemas.microsoft.com/office/drawing/2014/main" id="{00000000-0008-0000-1B00-0000080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10401300" y="2847976"/>
          <a:ext cx="219075" cy="5586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152401</xdr:colOff>
      <xdr:row>9</xdr:row>
      <xdr:rowOff>38100</xdr:rowOff>
    </xdr:from>
    <xdr:to>
      <xdr:col>12</xdr:col>
      <xdr:colOff>381001</xdr:colOff>
      <xdr:row>9</xdr:row>
      <xdr:rowOff>575719</xdr:rowOff>
    </xdr:to>
    <xdr:pic>
      <xdr:nvPicPr>
        <xdr:cNvPr id="9" name="Picture 373">
          <a:extLst>
            <a:ext uri="{FF2B5EF4-FFF2-40B4-BE49-F238E27FC236}">
              <a16:creationId xmlns:a16="http://schemas.microsoft.com/office/drawing/2014/main" id="{00000000-0008-0000-1B00-000009000000}"/>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11601451" y="2857500"/>
          <a:ext cx="228600" cy="5376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400050</xdr:colOff>
      <xdr:row>15</xdr:row>
      <xdr:rowOff>95250</xdr:rowOff>
    </xdr:from>
    <xdr:to>
      <xdr:col>1</xdr:col>
      <xdr:colOff>714375</xdr:colOff>
      <xdr:row>16</xdr:row>
      <xdr:rowOff>0</xdr:rowOff>
    </xdr:to>
    <xdr:pic>
      <xdr:nvPicPr>
        <xdr:cNvPr id="10" name="Picture 382">
          <a:extLst>
            <a:ext uri="{FF2B5EF4-FFF2-40B4-BE49-F238E27FC236}">
              <a16:creationId xmlns:a16="http://schemas.microsoft.com/office/drawing/2014/main" id="{00000000-0008-0000-1B00-00000A0000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1762125" y="6315075"/>
          <a:ext cx="314325" cy="5619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257175</xdr:colOff>
      <xdr:row>15</xdr:row>
      <xdr:rowOff>123826</xdr:rowOff>
    </xdr:from>
    <xdr:to>
      <xdr:col>4</xdr:col>
      <xdr:colOff>624709</xdr:colOff>
      <xdr:row>16</xdr:row>
      <xdr:rowOff>0</xdr:rowOff>
    </xdr:to>
    <xdr:pic>
      <xdr:nvPicPr>
        <xdr:cNvPr id="11" name="Picture 384">
          <a:extLst>
            <a:ext uri="{FF2B5EF4-FFF2-40B4-BE49-F238E27FC236}">
              <a16:creationId xmlns:a16="http://schemas.microsoft.com/office/drawing/2014/main" id="{00000000-0008-0000-1B00-00000B00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4152900" y="6343651"/>
          <a:ext cx="367534"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400050</xdr:colOff>
      <xdr:row>15</xdr:row>
      <xdr:rowOff>104775</xdr:rowOff>
    </xdr:from>
    <xdr:to>
      <xdr:col>5</xdr:col>
      <xdr:colOff>790575</xdr:colOff>
      <xdr:row>16</xdr:row>
      <xdr:rowOff>0</xdr:rowOff>
    </xdr:to>
    <xdr:pic>
      <xdr:nvPicPr>
        <xdr:cNvPr id="12" name="Picture 381">
          <a:extLst>
            <a:ext uri="{FF2B5EF4-FFF2-40B4-BE49-F238E27FC236}">
              <a16:creationId xmlns:a16="http://schemas.microsoft.com/office/drawing/2014/main" id="{00000000-0008-0000-1B00-00000C000000}"/>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5057775" y="6324600"/>
          <a:ext cx="390525"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485775</xdr:colOff>
      <xdr:row>15</xdr:row>
      <xdr:rowOff>57151</xdr:rowOff>
    </xdr:from>
    <xdr:to>
      <xdr:col>3</xdr:col>
      <xdr:colOff>200025</xdr:colOff>
      <xdr:row>15</xdr:row>
      <xdr:rowOff>652093</xdr:rowOff>
    </xdr:to>
    <xdr:pic>
      <xdr:nvPicPr>
        <xdr:cNvPr id="13" name="Imagen 12">
          <a:extLst>
            <a:ext uri="{FF2B5EF4-FFF2-40B4-BE49-F238E27FC236}">
              <a16:creationId xmlns:a16="http://schemas.microsoft.com/office/drawing/2014/main" id="{00000000-0008-0000-1B00-00000D000000}"/>
            </a:ext>
          </a:extLst>
        </xdr:cNvPr>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2752725" y="6276976"/>
          <a:ext cx="581025" cy="5949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152401</xdr:colOff>
      <xdr:row>15</xdr:row>
      <xdr:rowOff>38100</xdr:rowOff>
    </xdr:from>
    <xdr:to>
      <xdr:col>9</xdr:col>
      <xdr:colOff>533401</xdr:colOff>
      <xdr:row>15</xdr:row>
      <xdr:rowOff>606005</xdr:rowOff>
    </xdr:to>
    <xdr:pic>
      <xdr:nvPicPr>
        <xdr:cNvPr id="14" name="Picture 386">
          <a:extLst>
            <a:ext uri="{FF2B5EF4-FFF2-40B4-BE49-F238E27FC236}">
              <a16:creationId xmlns:a16="http://schemas.microsoft.com/office/drawing/2014/main" id="{00000000-0008-0000-1B00-00000E0000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8248651" y="6257925"/>
          <a:ext cx="381000" cy="5679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409575</xdr:colOff>
      <xdr:row>15</xdr:row>
      <xdr:rowOff>38099</xdr:rowOff>
    </xdr:from>
    <xdr:to>
      <xdr:col>10</xdr:col>
      <xdr:colOff>742950</xdr:colOff>
      <xdr:row>15</xdr:row>
      <xdr:rowOff>593724</xdr:rowOff>
    </xdr:to>
    <xdr:pic>
      <xdr:nvPicPr>
        <xdr:cNvPr id="15" name="Picture 387">
          <a:extLst>
            <a:ext uri="{FF2B5EF4-FFF2-40B4-BE49-F238E27FC236}">
              <a16:creationId xmlns:a16="http://schemas.microsoft.com/office/drawing/2014/main" id="{00000000-0008-0000-1B00-00000F000000}"/>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9267825" y="6257924"/>
          <a:ext cx="333375" cy="555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228601</xdr:colOff>
      <xdr:row>15</xdr:row>
      <xdr:rowOff>66675</xdr:rowOff>
    </xdr:from>
    <xdr:to>
      <xdr:col>13</xdr:col>
      <xdr:colOff>678874</xdr:colOff>
      <xdr:row>15</xdr:row>
      <xdr:rowOff>600076</xdr:rowOff>
    </xdr:to>
    <xdr:pic>
      <xdr:nvPicPr>
        <xdr:cNvPr id="16" name="Picture 385">
          <a:extLst>
            <a:ext uri="{FF2B5EF4-FFF2-40B4-BE49-F238E27FC236}">
              <a16:creationId xmlns:a16="http://schemas.microsoft.com/office/drawing/2014/main" id="{00000000-0008-0000-1B00-000010000000}"/>
            </a:ext>
          </a:extLst>
        </xdr:cNvPr>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12906376" y="6286500"/>
          <a:ext cx="450273" cy="5334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514350</xdr:colOff>
      <xdr:row>15</xdr:row>
      <xdr:rowOff>38100</xdr:rowOff>
    </xdr:from>
    <xdr:to>
      <xdr:col>11</xdr:col>
      <xdr:colOff>923925</xdr:colOff>
      <xdr:row>15</xdr:row>
      <xdr:rowOff>623207</xdr:rowOff>
    </xdr:to>
    <xdr:pic>
      <xdr:nvPicPr>
        <xdr:cNvPr id="17" name="Imagen 16">
          <a:extLst>
            <a:ext uri="{FF2B5EF4-FFF2-40B4-BE49-F238E27FC236}">
              <a16:creationId xmlns:a16="http://schemas.microsoft.com/office/drawing/2014/main" id="{00000000-0008-0000-1B00-000011000000}"/>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0610850" y="6257925"/>
          <a:ext cx="409575" cy="58510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361951</xdr:colOff>
      <xdr:row>15</xdr:row>
      <xdr:rowOff>47626</xdr:rowOff>
    </xdr:from>
    <xdr:to>
      <xdr:col>12</xdr:col>
      <xdr:colOff>895351</xdr:colOff>
      <xdr:row>16</xdr:row>
      <xdr:rowOff>3562</xdr:rowOff>
    </xdr:to>
    <xdr:pic>
      <xdr:nvPicPr>
        <xdr:cNvPr id="18" name="Imagen 17">
          <a:extLst>
            <a:ext uri="{FF2B5EF4-FFF2-40B4-BE49-F238E27FC236}">
              <a16:creationId xmlns:a16="http://schemas.microsoft.com/office/drawing/2014/main" id="{00000000-0008-0000-1B00-000012000000}"/>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11811001" y="6267451"/>
          <a:ext cx="533400" cy="6131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333375</xdr:colOff>
      <xdr:row>22</xdr:row>
      <xdr:rowOff>95250</xdr:rowOff>
    </xdr:from>
    <xdr:to>
      <xdr:col>1</xdr:col>
      <xdr:colOff>696996</xdr:colOff>
      <xdr:row>22</xdr:row>
      <xdr:rowOff>400050</xdr:rowOff>
    </xdr:to>
    <xdr:pic>
      <xdr:nvPicPr>
        <xdr:cNvPr id="19" name="Picture 391">
          <a:extLst>
            <a:ext uri="{FF2B5EF4-FFF2-40B4-BE49-F238E27FC236}">
              <a16:creationId xmlns:a16="http://schemas.microsoft.com/office/drawing/2014/main" id="{00000000-0008-0000-1B00-000013000000}"/>
            </a:ext>
          </a:extLst>
        </xdr:cNvPr>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1695450" y="10372725"/>
          <a:ext cx="363621"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352426</xdr:colOff>
      <xdr:row>22</xdr:row>
      <xdr:rowOff>47626</xdr:rowOff>
    </xdr:from>
    <xdr:to>
      <xdr:col>2</xdr:col>
      <xdr:colOff>686222</xdr:colOff>
      <xdr:row>22</xdr:row>
      <xdr:rowOff>447676</xdr:rowOff>
    </xdr:to>
    <xdr:pic>
      <xdr:nvPicPr>
        <xdr:cNvPr id="20" name="Picture 392">
          <a:extLst>
            <a:ext uri="{FF2B5EF4-FFF2-40B4-BE49-F238E27FC236}">
              <a16:creationId xmlns:a16="http://schemas.microsoft.com/office/drawing/2014/main" id="{00000000-0008-0000-1B00-000014000000}"/>
            </a:ext>
          </a:extLst>
        </xdr:cNvPr>
        <xdr:cNvPicPr>
          <a:picLocks noChangeAspect="1"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2619376" y="10325101"/>
          <a:ext cx="333796" cy="400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266700</xdr:colOff>
      <xdr:row>22</xdr:row>
      <xdr:rowOff>95250</xdr:rowOff>
    </xdr:from>
    <xdr:to>
      <xdr:col>3</xdr:col>
      <xdr:colOff>609600</xdr:colOff>
      <xdr:row>23</xdr:row>
      <xdr:rowOff>3810</xdr:rowOff>
    </xdr:to>
    <xdr:pic>
      <xdr:nvPicPr>
        <xdr:cNvPr id="21" name="Picture 393">
          <a:extLst>
            <a:ext uri="{FF2B5EF4-FFF2-40B4-BE49-F238E27FC236}">
              <a16:creationId xmlns:a16="http://schemas.microsoft.com/office/drawing/2014/main" id="{00000000-0008-0000-1B00-000015000000}"/>
            </a:ext>
          </a:extLst>
        </xdr:cNvPr>
        <xdr:cNvPicPr>
          <a:picLocks noChangeAspect="1"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3400425" y="10372725"/>
          <a:ext cx="342900" cy="384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209551</xdr:colOff>
      <xdr:row>22</xdr:row>
      <xdr:rowOff>95250</xdr:rowOff>
    </xdr:from>
    <xdr:to>
      <xdr:col>4</xdr:col>
      <xdr:colOff>438150</xdr:colOff>
      <xdr:row>22</xdr:row>
      <xdr:rowOff>416195</xdr:rowOff>
    </xdr:to>
    <xdr:pic>
      <xdr:nvPicPr>
        <xdr:cNvPr id="22" name="Picture 394">
          <a:extLst>
            <a:ext uri="{FF2B5EF4-FFF2-40B4-BE49-F238E27FC236}">
              <a16:creationId xmlns:a16="http://schemas.microsoft.com/office/drawing/2014/main" id="{00000000-0008-0000-1B00-000016000000}"/>
            </a:ext>
          </a:extLst>
        </xdr:cNvPr>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4105276" y="10372725"/>
          <a:ext cx="228599" cy="3209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361951</xdr:colOff>
      <xdr:row>22</xdr:row>
      <xdr:rowOff>85726</xdr:rowOff>
    </xdr:from>
    <xdr:to>
      <xdr:col>5</xdr:col>
      <xdr:colOff>685801</xdr:colOff>
      <xdr:row>22</xdr:row>
      <xdr:rowOff>790576</xdr:rowOff>
    </xdr:to>
    <xdr:pic>
      <xdr:nvPicPr>
        <xdr:cNvPr id="23" name="Picture 395">
          <a:extLst>
            <a:ext uri="{FF2B5EF4-FFF2-40B4-BE49-F238E27FC236}">
              <a16:creationId xmlns:a16="http://schemas.microsoft.com/office/drawing/2014/main" id="{00000000-0008-0000-1B00-000017000000}"/>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5019676" y="10363201"/>
          <a:ext cx="323850" cy="390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209550</xdr:colOff>
      <xdr:row>22</xdr:row>
      <xdr:rowOff>57150</xdr:rowOff>
    </xdr:from>
    <xdr:to>
      <xdr:col>6</xdr:col>
      <xdr:colOff>485775</xdr:colOff>
      <xdr:row>22</xdr:row>
      <xdr:rowOff>455543</xdr:rowOff>
    </xdr:to>
    <xdr:pic>
      <xdr:nvPicPr>
        <xdr:cNvPr id="24" name="Picture 390">
          <a:extLst>
            <a:ext uri="{FF2B5EF4-FFF2-40B4-BE49-F238E27FC236}">
              <a16:creationId xmlns:a16="http://schemas.microsoft.com/office/drawing/2014/main" id="{00000000-0008-0000-1B00-000018000000}"/>
            </a:ext>
          </a:extLst>
        </xdr:cNvPr>
        <xdr:cNvPicPr>
          <a:picLocks noChangeAspect="1" noChangeArrowheads="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5819775" y="10334625"/>
          <a:ext cx="276225" cy="3983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38100</xdr:colOff>
      <xdr:row>22</xdr:row>
      <xdr:rowOff>76200</xdr:rowOff>
    </xdr:from>
    <xdr:to>
      <xdr:col>10</xdr:col>
      <xdr:colOff>238125</xdr:colOff>
      <xdr:row>22</xdr:row>
      <xdr:rowOff>456893</xdr:rowOff>
    </xdr:to>
    <xdr:pic>
      <xdr:nvPicPr>
        <xdr:cNvPr id="25" name="Picture 397">
          <a:extLst>
            <a:ext uri="{FF2B5EF4-FFF2-40B4-BE49-F238E27FC236}">
              <a16:creationId xmlns:a16="http://schemas.microsoft.com/office/drawing/2014/main" id="{00000000-0008-0000-1B00-000019000000}"/>
            </a:ext>
          </a:extLst>
        </xdr:cNvPr>
        <xdr:cNvPicPr>
          <a:picLocks noChangeAspect="1" noChangeArrowheads="1"/>
        </xdr:cNvPicPr>
      </xdr:nvPicPr>
      <xdr:blipFill>
        <a:blip xmlns:r="http://schemas.openxmlformats.org/officeDocument/2006/relationships" r:embed="rId24" cstate="print">
          <a:extLst>
            <a:ext uri="{28A0092B-C50C-407E-A947-70E740481C1C}">
              <a14:useLocalDpi xmlns:a14="http://schemas.microsoft.com/office/drawing/2010/main" val="0"/>
            </a:ext>
          </a:extLst>
        </a:blip>
        <a:srcRect/>
        <a:stretch>
          <a:fillRect/>
        </a:stretch>
      </xdr:blipFill>
      <xdr:spPr bwMode="auto">
        <a:xfrm>
          <a:off x="8896350" y="10353675"/>
          <a:ext cx="200025" cy="3806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438150</xdr:colOff>
      <xdr:row>22</xdr:row>
      <xdr:rowOff>38100</xdr:rowOff>
    </xdr:from>
    <xdr:to>
      <xdr:col>11</xdr:col>
      <xdr:colOff>942975</xdr:colOff>
      <xdr:row>22</xdr:row>
      <xdr:rowOff>453025</xdr:rowOff>
    </xdr:to>
    <xdr:pic>
      <xdr:nvPicPr>
        <xdr:cNvPr id="26" name="Picture 398">
          <a:extLst>
            <a:ext uri="{FF2B5EF4-FFF2-40B4-BE49-F238E27FC236}">
              <a16:creationId xmlns:a16="http://schemas.microsoft.com/office/drawing/2014/main" id="{00000000-0008-0000-1B00-00001A000000}"/>
            </a:ext>
          </a:extLst>
        </xdr:cNvPr>
        <xdr:cNvPicPr>
          <a:picLocks noChangeAspect="1" noChangeArrowheads="1"/>
        </xdr:cNvPicPr>
      </xdr:nvPicPr>
      <xdr:blipFill>
        <a:blip xmlns:r="http://schemas.openxmlformats.org/officeDocument/2006/relationships" r:embed="rId25" cstate="print">
          <a:extLst>
            <a:ext uri="{28A0092B-C50C-407E-A947-70E740481C1C}">
              <a14:useLocalDpi xmlns:a14="http://schemas.microsoft.com/office/drawing/2010/main" val="0"/>
            </a:ext>
          </a:extLst>
        </a:blip>
        <a:srcRect/>
        <a:stretch>
          <a:fillRect/>
        </a:stretch>
      </xdr:blipFill>
      <xdr:spPr bwMode="auto">
        <a:xfrm>
          <a:off x="10534650" y="10315575"/>
          <a:ext cx="504825" cy="414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504825</xdr:colOff>
      <xdr:row>22</xdr:row>
      <xdr:rowOff>38100</xdr:rowOff>
    </xdr:from>
    <xdr:to>
      <xdr:col>12</xdr:col>
      <xdr:colOff>733425</xdr:colOff>
      <xdr:row>22</xdr:row>
      <xdr:rowOff>448235</xdr:rowOff>
    </xdr:to>
    <xdr:pic>
      <xdr:nvPicPr>
        <xdr:cNvPr id="27" name="Picture 396">
          <a:extLst>
            <a:ext uri="{FF2B5EF4-FFF2-40B4-BE49-F238E27FC236}">
              <a16:creationId xmlns:a16="http://schemas.microsoft.com/office/drawing/2014/main" id="{00000000-0008-0000-1B00-00001B000000}"/>
            </a:ext>
          </a:extLst>
        </xdr:cNvPr>
        <xdr:cNvPicPr>
          <a:picLocks noChangeAspect="1" noChangeArrowheads="1"/>
        </xdr:cNvPicPr>
      </xdr:nvPicPr>
      <xdr:blipFill>
        <a:blip xmlns:r="http://schemas.openxmlformats.org/officeDocument/2006/relationships" r:embed="rId26" cstate="print">
          <a:extLst>
            <a:ext uri="{28A0092B-C50C-407E-A947-70E740481C1C}">
              <a14:useLocalDpi xmlns:a14="http://schemas.microsoft.com/office/drawing/2010/main" val="0"/>
            </a:ext>
          </a:extLst>
        </a:blip>
        <a:srcRect/>
        <a:stretch>
          <a:fillRect/>
        </a:stretch>
      </xdr:blipFill>
      <xdr:spPr bwMode="auto">
        <a:xfrm>
          <a:off x="11953875" y="10315575"/>
          <a:ext cx="228600" cy="4101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428625</xdr:colOff>
      <xdr:row>30</xdr:row>
      <xdr:rowOff>76200</xdr:rowOff>
    </xdr:from>
    <xdr:to>
      <xdr:col>1</xdr:col>
      <xdr:colOff>685800</xdr:colOff>
      <xdr:row>31</xdr:row>
      <xdr:rowOff>24179</xdr:rowOff>
    </xdr:to>
    <xdr:pic>
      <xdr:nvPicPr>
        <xdr:cNvPr id="28" name="Picture 400">
          <a:extLst>
            <a:ext uri="{FF2B5EF4-FFF2-40B4-BE49-F238E27FC236}">
              <a16:creationId xmlns:a16="http://schemas.microsoft.com/office/drawing/2014/main" id="{00000000-0008-0000-1B00-00001C000000}"/>
            </a:ext>
          </a:extLst>
        </xdr:cNvPr>
        <xdr:cNvPicPr>
          <a:picLocks noChangeAspect="1" noChangeArrowheads="1"/>
        </xdr:cNvPicPr>
      </xdr:nvPicPr>
      <xdr:blipFill>
        <a:blip xmlns:r="http://schemas.openxmlformats.org/officeDocument/2006/relationships" r:embed="rId27" cstate="print">
          <a:extLst>
            <a:ext uri="{28A0092B-C50C-407E-A947-70E740481C1C}">
              <a14:useLocalDpi xmlns:a14="http://schemas.microsoft.com/office/drawing/2010/main" val="0"/>
            </a:ext>
          </a:extLst>
        </a:blip>
        <a:srcRect/>
        <a:stretch>
          <a:fillRect/>
        </a:stretch>
      </xdr:blipFill>
      <xdr:spPr bwMode="auto">
        <a:xfrm>
          <a:off x="1790700" y="14030325"/>
          <a:ext cx="257175" cy="4909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219075</xdr:colOff>
      <xdr:row>30</xdr:row>
      <xdr:rowOff>38100</xdr:rowOff>
    </xdr:from>
    <xdr:to>
      <xdr:col>2</xdr:col>
      <xdr:colOff>514350</xdr:colOff>
      <xdr:row>30</xdr:row>
      <xdr:rowOff>536041</xdr:rowOff>
    </xdr:to>
    <xdr:pic>
      <xdr:nvPicPr>
        <xdr:cNvPr id="29" name="Picture 401">
          <a:extLst>
            <a:ext uri="{FF2B5EF4-FFF2-40B4-BE49-F238E27FC236}">
              <a16:creationId xmlns:a16="http://schemas.microsoft.com/office/drawing/2014/main" id="{00000000-0008-0000-1B00-00001D000000}"/>
            </a:ext>
          </a:extLst>
        </xdr:cNvPr>
        <xdr:cNvPicPr>
          <a:picLocks noChangeAspect="1" noChangeArrowheads="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2486025" y="13992225"/>
          <a:ext cx="295275" cy="4979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647700</xdr:colOff>
      <xdr:row>30</xdr:row>
      <xdr:rowOff>9525</xdr:rowOff>
    </xdr:from>
    <xdr:to>
      <xdr:col>4</xdr:col>
      <xdr:colOff>104775</xdr:colOff>
      <xdr:row>30</xdr:row>
      <xdr:rowOff>513862</xdr:rowOff>
    </xdr:to>
    <xdr:pic>
      <xdr:nvPicPr>
        <xdr:cNvPr id="30" name="Picture 402">
          <a:extLst>
            <a:ext uri="{FF2B5EF4-FFF2-40B4-BE49-F238E27FC236}">
              <a16:creationId xmlns:a16="http://schemas.microsoft.com/office/drawing/2014/main" id="{00000000-0008-0000-1B00-00001E000000}"/>
            </a:ext>
          </a:extLst>
        </xdr:cNvPr>
        <xdr:cNvPicPr>
          <a:picLocks noChangeAspect="1" noChangeArrowheads="1"/>
        </xdr:cNvPicPr>
      </xdr:nvPicPr>
      <xdr:blipFill>
        <a:blip xmlns:r="http://schemas.openxmlformats.org/officeDocument/2006/relationships" r:embed="rId29" cstate="print">
          <a:extLst>
            <a:ext uri="{28A0092B-C50C-407E-A947-70E740481C1C}">
              <a14:useLocalDpi xmlns:a14="http://schemas.microsoft.com/office/drawing/2010/main" val="0"/>
            </a:ext>
          </a:extLst>
        </a:blip>
        <a:srcRect/>
        <a:stretch>
          <a:fillRect/>
        </a:stretch>
      </xdr:blipFill>
      <xdr:spPr bwMode="auto">
        <a:xfrm>
          <a:off x="3781425" y="13963650"/>
          <a:ext cx="219075" cy="50433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314325</xdr:colOff>
      <xdr:row>30</xdr:row>
      <xdr:rowOff>66675</xdr:rowOff>
    </xdr:from>
    <xdr:to>
      <xdr:col>5</xdr:col>
      <xdr:colOff>552450</xdr:colOff>
      <xdr:row>30</xdr:row>
      <xdr:rowOff>530053</xdr:rowOff>
    </xdr:to>
    <xdr:pic>
      <xdr:nvPicPr>
        <xdr:cNvPr id="31" name="Picture 403">
          <a:extLst>
            <a:ext uri="{FF2B5EF4-FFF2-40B4-BE49-F238E27FC236}">
              <a16:creationId xmlns:a16="http://schemas.microsoft.com/office/drawing/2014/main" id="{00000000-0008-0000-1B00-00001F000000}"/>
            </a:ext>
          </a:extLst>
        </xdr:cNvPr>
        <xdr:cNvPicPr>
          <a:picLocks noChangeAspect="1" noChangeArrowheads="1"/>
        </xdr:cNvPicPr>
      </xdr:nvPicPr>
      <xdr:blipFill>
        <a:blip xmlns:r="http://schemas.openxmlformats.org/officeDocument/2006/relationships" r:embed="rId30" cstate="print">
          <a:extLst>
            <a:ext uri="{28A0092B-C50C-407E-A947-70E740481C1C}">
              <a14:useLocalDpi xmlns:a14="http://schemas.microsoft.com/office/drawing/2010/main" val="0"/>
            </a:ext>
          </a:extLst>
        </a:blip>
        <a:srcRect/>
        <a:stretch>
          <a:fillRect/>
        </a:stretch>
      </xdr:blipFill>
      <xdr:spPr bwMode="auto">
        <a:xfrm>
          <a:off x="4972050" y="14020800"/>
          <a:ext cx="238125" cy="4633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238126</xdr:colOff>
      <xdr:row>30</xdr:row>
      <xdr:rowOff>38101</xdr:rowOff>
    </xdr:from>
    <xdr:to>
      <xdr:col>6</xdr:col>
      <xdr:colOff>561976</xdr:colOff>
      <xdr:row>30</xdr:row>
      <xdr:rowOff>533012</xdr:rowOff>
    </xdr:to>
    <xdr:pic>
      <xdr:nvPicPr>
        <xdr:cNvPr id="32" name="Picture 404">
          <a:extLst>
            <a:ext uri="{FF2B5EF4-FFF2-40B4-BE49-F238E27FC236}">
              <a16:creationId xmlns:a16="http://schemas.microsoft.com/office/drawing/2014/main" id="{00000000-0008-0000-1B00-000020000000}"/>
            </a:ext>
          </a:extLst>
        </xdr:cNvPr>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5848351" y="13992226"/>
          <a:ext cx="323850" cy="4949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219076</xdr:colOff>
      <xdr:row>30</xdr:row>
      <xdr:rowOff>9527</xdr:rowOff>
    </xdr:from>
    <xdr:to>
      <xdr:col>9</xdr:col>
      <xdr:colOff>533400</xdr:colOff>
      <xdr:row>30</xdr:row>
      <xdr:rowOff>501156</xdr:rowOff>
    </xdr:to>
    <xdr:pic>
      <xdr:nvPicPr>
        <xdr:cNvPr id="33" name="Picture 405">
          <a:extLst>
            <a:ext uri="{FF2B5EF4-FFF2-40B4-BE49-F238E27FC236}">
              <a16:creationId xmlns:a16="http://schemas.microsoft.com/office/drawing/2014/main" id="{00000000-0008-0000-1B00-000021000000}"/>
            </a:ext>
          </a:extLst>
        </xdr:cNvPr>
        <xdr:cNvPicPr>
          <a:picLocks noChangeAspect="1" noChangeArrowheads="1"/>
        </xdr:cNvPicPr>
      </xdr:nvPicPr>
      <xdr:blipFill>
        <a:blip xmlns:r="http://schemas.openxmlformats.org/officeDocument/2006/relationships" r:embed="rId32" cstate="print">
          <a:extLst>
            <a:ext uri="{28A0092B-C50C-407E-A947-70E740481C1C}">
              <a14:useLocalDpi xmlns:a14="http://schemas.microsoft.com/office/drawing/2010/main" val="0"/>
            </a:ext>
          </a:extLst>
        </a:blip>
        <a:srcRect/>
        <a:stretch>
          <a:fillRect/>
        </a:stretch>
      </xdr:blipFill>
      <xdr:spPr bwMode="auto">
        <a:xfrm>
          <a:off x="8315326" y="13963652"/>
          <a:ext cx="314324" cy="4916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295275</xdr:colOff>
      <xdr:row>30</xdr:row>
      <xdr:rowOff>57151</xdr:rowOff>
    </xdr:from>
    <xdr:to>
      <xdr:col>10</xdr:col>
      <xdr:colOff>695325</xdr:colOff>
      <xdr:row>31</xdr:row>
      <xdr:rowOff>1725</xdr:rowOff>
    </xdr:to>
    <xdr:pic>
      <xdr:nvPicPr>
        <xdr:cNvPr id="34" name="Picture 406">
          <a:extLst>
            <a:ext uri="{FF2B5EF4-FFF2-40B4-BE49-F238E27FC236}">
              <a16:creationId xmlns:a16="http://schemas.microsoft.com/office/drawing/2014/main" id="{00000000-0008-0000-1B00-000022000000}"/>
            </a:ext>
          </a:extLst>
        </xdr:cNvPr>
        <xdr:cNvPicPr>
          <a:picLocks noChangeAspect="1" noChangeArrowheads="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a:off x="9153525" y="14011276"/>
          <a:ext cx="400050" cy="4874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342900</xdr:colOff>
      <xdr:row>30</xdr:row>
      <xdr:rowOff>28575</xdr:rowOff>
    </xdr:from>
    <xdr:to>
      <xdr:col>11</xdr:col>
      <xdr:colOff>714375</xdr:colOff>
      <xdr:row>30</xdr:row>
      <xdr:rowOff>514308</xdr:rowOff>
    </xdr:to>
    <xdr:pic>
      <xdr:nvPicPr>
        <xdr:cNvPr id="35" name="Picture 407">
          <a:extLst>
            <a:ext uri="{FF2B5EF4-FFF2-40B4-BE49-F238E27FC236}">
              <a16:creationId xmlns:a16="http://schemas.microsoft.com/office/drawing/2014/main" id="{00000000-0008-0000-1B00-000023000000}"/>
            </a:ext>
          </a:extLst>
        </xdr:cNvPr>
        <xdr:cNvPicPr>
          <a:picLocks noChangeAspect="1" noChangeArrowheads="1"/>
        </xdr:cNvPicPr>
      </xdr:nvPicPr>
      <xdr:blipFill>
        <a:blip xmlns:r="http://schemas.openxmlformats.org/officeDocument/2006/relationships" r:embed="rId34" cstate="print">
          <a:extLst>
            <a:ext uri="{28A0092B-C50C-407E-A947-70E740481C1C}">
              <a14:useLocalDpi xmlns:a14="http://schemas.microsoft.com/office/drawing/2010/main" val="0"/>
            </a:ext>
          </a:extLst>
        </a:blip>
        <a:srcRect/>
        <a:stretch>
          <a:fillRect/>
        </a:stretch>
      </xdr:blipFill>
      <xdr:spPr bwMode="auto">
        <a:xfrm>
          <a:off x="10439400" y="13982700"/>
          <a:ext cx="371475" cy="4857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476250</xdr:colOff>
      <xdr:row>30</xdr:row>
      <xdr:rowOff>19051</xdr:rowOff>
    </xdr:from>
    <xdr:to>
      <xdr:col>12</xdr:col>
      <xdr:colOff>723900</xdr:colOff>
      <xdr:row>30</xdr:row>
      <xdr:rowOff>519611</xdr:rowOff>
    </xdr:to>
    <xdr:pic>
      <xdr:nvPicPr>
        <xdr:cNvPr id="36" name="Picture 408">
          <a:extLst>
            <a:ext uri="{FF2B5EF4-FFF2-40B4-BE49-F238E27FC236}">
              <a16:creationId xmlns:a16="http://schemas.microsoft.com/office/drawing/2014/main" id="{00000000-0008-0000-1B00-000024000000}"/>
            </a:ext>
          </a:extLst>
        </xdr:cNvPr>
        <xdr:cNvPicPr>
          <a:picLocks noChangeAspect="1" noChangeArrowheads="1"/>
        </xdr:cNvPicPr>
      </xdr:nvPicPr>
      <xdr:blipFill>
        <a:blip xmlns:r="http://schemas.openxmlformats.org/officeDocument/2006/relationships" r:embed="rId35" cstate="print">
          <a:extLst>
            <a:ext uri="{28A0092B-C50C-407E-A947-70E740481C1C}">
              <a14:useLocalDpi xmlns:a14="http://schemas.microsoft.com/office/drawing/2010/main" val="0"/>
            </a:ext>
          </a:extLst>
        </a:blip>
        <a:srcRect/>
        <a:stretch>
          <a:fillRect/>
        </a:stretch>
      </xdr:blipFill>
      <xdr:spPr bwMode="auto">
        <a:xfrm>
          <a:off x="11925300" y="13973176"/>
          <a:ext cx="247650" cy="5005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381001</xdr:colOff>
      <xdr:row>30</xdr:row>
      <xdr:rowOff>19051</xdr:rowOff>
    </xdr:from>
    <xdr:to>
      <xdr:col>13</xdr:col>
      <xdr:colOff>666750</xdr:colOff>
      <xdr:row>30</xdr:row>
      <xdr:rowOff>525623</xdr:rowOff>
    </xdr:to>
    <xdr:pic>
      <xdr:nvPicPr>
        <xdr:cNvPr id="37" name="Picture 399">
          <a:extLst>
            <a:ext uri="{FF2B5EF4-FFF2-40B4-BE49-F238E27FC236}">
              <a16:creationId xmlns:a16="http://schemas.microsoft.com/office/drawing/2014/main" id="{00000000-0008-0000-1B00-000025000000}"/>
            </a:ext>
          </a:extLst>
        </xdr:cNvPr>
        <xdr:cNvPicPr>
          <a:picLocks noChangeAspect="1" noChangeArrowheads="1"/>
        </xdr:cNvPicPr>
      </xdr:nvPicPr>
      <xdr:blipFill>
        <a:blip xmlns:r="http://schemas.openxmlformats.org/officeDocument/2006/relationships" r:embed="rId36" cstate="print">
          <a:extLst>
            <a:ext uri="{28A0092B-C50C-407E-A947-70E740481C1C}">
              <a14:useLocalDpi xmlns:a14="http://schemas.microsoft.com/office/drawing/2010/main" val="0"/>
            </a:ext>
          </a:extLst>
        </a:blip>
        <a:srcRect/>
        <a:stretch>
          <a:fillRect/>
        </a:stretch>
      </xdr:blipFill>
      <xdr:spPr bwMode="auto">
        <a:xfrm>
          <a:off x="13058776" y="13973176"/>
          <a:ext cx="285749" cy="5065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8.xml><?xml version="1.0" encoding="utf-8"?>
<xdr:wsDr xmlns:xdr="http://schemas.openxmlformats.org/drawingml/2006/spreadsheetDrawing" xmlns:a="http://schemas.openxmlformats.org/drawingml/2006/main">
  <xdr:twoCellAnchor>
    <xdr:from>
      <xdr:col>1</xdr:col>
      <xdr:colOff>171450</xdr:colOff>
      <xdr:row>9</xdr:row>
      <xdr:rowOff>66675</xdr:rowOff>
    </xdr:from>
    <xdr:to>
      <xdr:col>1</xdr:col>
      <xdr:colOff>523875</xdr:colOff>
      <xdr:row>9</xdr:row>
      <xdr:rowOff>584257</xdr:rowOff>
    </xdr:to>
    <xdr:pic>
      <xdr:nvPicPr>
        <xdr:cNvPr id="2" name="Picture 376">
          <a:extLst>
            <a:ext uri="{FF2B5EF4-FFF2-40B4-BE49-F238E27FC236}">
              <a16:creationId xmlns:a16="http://schemas.microsoft.com/office/drawing/2014/main" id="{00000000-0008-0000-1C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525" y="2886075"/>
          <a:ext cx="352425" cy="5175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209550</xdr:colOff>
      <xdr:row>9</xdr:row>
      <xdr:rowOff>38100</xdr:rowOff>
    </xdr:from>
    <xdr:to>
      <xdr:col>2</xdr:col>
      <xdr:colOff>600075</xdr:colOff>
      <xdr:row>9</xdr:row>
      <xdr:rowOff>805203</xdr:rowOff>
    </xdr:to>
    <xdr:pic>
      <xdr:nvPicPr>
        <xdr:cNvPr id="3" name="Picture 377">
          <a:extLst>
            <a:ext uri="{FF2B5EF4-FFF2-40B4-BE49-F238E27FC236}">
              <a16:creationId xmlns:a16="http://schemas.microsoft.com/office/drawing/2014/main" id="{00000000-0008-0000-1C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476500" y="2857500"/>
          <a:ext cx="390525" cy="54802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190500</xdr:colOff>
      <xdr:row>9</xdr:row>
      <xdr:rowOff>38101</xdr:rowOff>
    </xdr:from>
    <xdr:to>
      <xdr:col>3</xdr:col>
      <xdr:colOff>533400</xdr:colOff>
      <xdr:row>9</xdr:row>
      <xdr:rowOff>783249</xdr:rowOff>
    </xdr:to>
    <xdr:pic>
      <xdr:nvPicPr>
        <xdr:cNvPr id="4" name="Picture 378">
          <a:extLst>
            <a:ext uri="{FF2B5EF4-FFF2-40B4-BE49-F238E27FC236}">
              <a16:creationId xmlns:a16="http://schemas.microsoft.com/office/drawing/2014/main" id="{00000000-0008-0000-1C00-000004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324225" y="2857501"/>
          <a:ext cx="342900" cy="5546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247651</xdr:colOff>
      <xdr:row>9</xdr:row>
      <xdr:rowOff>57150</xdr:rowOff>
    </xdr:from>
    <xdr:to>
      <xdr:col>4</xdr:col>
      <xdr:colOff>590551</xdr:colOff>
      <xdr:row>9</xdr:row>
      <xdr:rowOff>781769</xdr:rowOff>
    </xdr:to>
    <xdr:pic>
      <xdr:nvPicPr>
        <xdr:cNvPr id="5" name="Picture 379">
          <a:extLst>
            <a:ext uri="{FF2B5EF4-FFF2-40B4-BE49-F238E27FC236}">
              <a16:creationId xmlns:a16="http://schemas.microsoft.com/office/drawing/2014/main" id="{00000000-0008-0000-1C00-000005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143376" y="2876550"/>
          <a:ext cx="342900" cy="5341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352425</xdr:colOff>
      <xdr:row>9</xdr:row>
      <xdr:rowOff>57150</xdr:rowOff>
    </xdr:from>
    <xdr:to>
      <xdr:col>5</xdr:col>
      <xdr:colOff>695325</xdr:colOff>
      <xdr:row>9</xdr:row>
      <xdr:rowOff>762359</xdr:rowOff>
    </xdr:to>
    <xdr:pic>
      <xdr:nvPicPr>
        <xdr:cNvPr id="6" name="Picture 380">
          <a:extLst>
            <a:ext uri="{FF2B5EF4-FFF2-40B4-BE49-F238E27FC236}">
              <a16:creationId xmlns:a16="http://schemas.microsoft.com/office/drawing/2014/main" id="{00000000-0008-0000-1C00-00000600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5010150" y="2876550"/>
          <a:ext cx="342900" cy="5337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657226</xdr:colOff>
      <xdr:row>9</xdr:row>
      <xdr:rowOff>19050</xdr:rowOff>
    </xdr:from>
    <xdr:to>
      <xdr:col>10</xdr:col>
      <xdr:colOff>114300</xdr:colOff>
      <xdr:row>9</xdr:row>
      <xdr:rowOff>584592</xdr:rowOff>
    </xdr:to>
    <xdr:pic>
      <xdr:nvPicPr>
        <xdr:cNvPr id="7" name="Picture 375">
          <a:extLst>
            <a:ext uri="{FF2B5EF4-FFF2-40B4-BE49-F238E27FC236}">
              <a16:creationId xmlns:a16="http://schemas.microsoft.com/office/drawing/2014/main" id="{00000000-0008-0000-1C00-000007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8753476" y="2838450"/>
          <a:ext cx="219074" cy="5655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304800</xdr:colOff>
      <xdr:row>9</xdr:row>
      <xdr:rowOff>28576</xdr:rowOff>
    </xdr:from>
    <xdr:to>
      <xdr:col>11</xdr:col>
      <xdr:colOff>523875</xdr:colOff>
      <xdr:row>9</xdr:row>
      <xdr:rowOff>587275</xdr:rowOff>
    </xdr:to>
    <xdr:pic>
      <xdr:nvPicPr>
        <xdr:cNvPr id="8" name="Picture 374">
          <a:extLst>
            <a:ext uri="{FF2B5EF4-FFF2-40B4-BE49-F238E27FC236}">
              <a16:creationId xmlns:a16="http://schemas.microsoft.com/office/drawing/2014/main" id="{00000000-0008-0000-1C00-0000080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10401300" y="2847976"/>
          <a:ext cx="219075" cy="5586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152401</xdr:colOff>
      <xdr:row>9</xdr:row>
      <xdr:rowOff>38100</xdr:rowOff>
    </xdr:from>
    <xdr:to>
      <xdr:col>12</xdr:col>
      <xdr:colOff>381001</xdr:colOff>
      <xdr:row>9</xdr:row>
      <xdr:rowOff>575719</xdr:rowOff>
    </xdr:to>
    <xdr:pic>
      <xdr:nvPicPr>
        <xdr:cNvPr id="9" name="Picture 373">
          <a:extLst>
            <a:ext uri="{FF2B5EF4-FFF2-40B4-BE49-F238E27FC236}">
              <a16:creationId xmlns:a16="http://schemas.microsoft.com/office/drawing/2014/main" id="{00000000-0008-0000-1C00-000009000000}"/>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11601451" y="2857500"/>
          <a:ext cx="228600" cy="5376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400050</xdr:colOff>
      <xdr:row>15</xdr:row>
      <xdr:rowOff>95250</xdr:rowOff>
    </xdr:from>
    <xdr:to>
      <xdr:col>1</xdr:col>
      <xdr:colOff>714375</xdr:colOff>
      <xdr:row>16</xdr:row>
      <xdr:rowOff>0</xdr:rowOff>
    </xdr:to>
    <xdr:pic>
      <xdr:nvPicPr>
        <xdr:cNvPr id="10" name="Picture 382">
          <a:extLst>
            <a:ext uri="{FF2B5EF4-FFF2-40B4-BE49-F238E27FC236}">
              <a16:creationId xmlns:a16="http://schemas.microsoft.com/office/drawing/2014/main" id="{00000000-0008-0000-1C00-00000A0000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1762125" y="6315075"/>
          <a:ext cx="314325" cy="5619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257175</xdr:colOff>
      <xdr:row>15</xdr:row>
      <xdr:rowOff>123826</xdr:rowOff>
    </xdr:from>
    <xdr:to>
      <xdr:col>4</xdr:col>
      <xdr:colOff>624709</xdr:colOff>
      <xdr:row>16</xdr:row>
      <xdr:rowOff>0</xdr:rowOff>
    </xdr:to>
    <xdr:pic>
      <xdr:nvPicPr>
        <xdr:cNvPr id="11" name="Picture 384">
          <a:extLst>
            <a:ext uri="{FF2B5EF4-FFF2-40B4-BE49-F238E27FC236}">
              <a16:creationId xmlns:a16="http://schemas.microsoft.com/office/drawing/2014/main" id="{00000000-0008-0000-1C00-00000B00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4152900" y="6343651"/>
          <a:ext cx="367534"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400050</xdr:colOff>
      <xdr:row>15</xdr:row>
      <xdr:rowOff>104775</xdr:rowOff>
    </xdr:from>
    <xdr:to>
      <xdr:col>5</xdr:col>
      <xdr:colOff>790575</xdr:colOff>
      <xdr:row>16</xdr:row>
      <xdr:rowOff>0</xdr:rowOff>
    </xdr:to>
    <xdr:pic>
      <xdr:nvPicPr>
        <xdr:cNvPr id="12" name="Picture 381">
          <a:extLst>
            <a:ext uri="{FF2B5EF4-FFF2-40B4-BE49-F238E27FC236}">
              <a16:creationId xmlns:a16="http://schemas.microsoft.com/office/drawing/2014/main" id="{00000000-0008-0000-1C00-00000C000000}"/>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5057775" y="6324600"/>
          <a:ext cx="390525"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485775</xdr:colOff>
      <xdr:row>15</xdr:row>
      <xdr:rowOff>57151</xdr:rowOff>
    </xdr:from>
    <xdr:to>
      <xdr:col>3</xdr:col>
      <xdr:colOff>200025</xdr:colOff>
      <xdr:row>15</xdr:row>
      <xdr:rowOff>652093</xdr:rowOff>
    </xdr:to>
    <xdr:pic>
      <xdr:nvPicPr>
        <xdr:cNvPr id="13" name="Imagen 12">
          <a:extLst>
            <a:ext uri="{FF2B5EF4-FFF2-40B4-BE49-F238E27FC236}">
              <a16:creationId xmlns:a16="http://schemas.microsoft.com/office/drawing/2014/main" id="{00000000-0008-0000-1C00-00000D000000}"/>
            </a:ext>
          </a:extLst>
        </xdr:cNvPr>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2752725" y="6276976"/>
          <a:ext cx="581025" cy="5949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152401</xdr:colOff>
      <xdr:row>15</xdr:row>
      <xdr:rowOff>38100</xdr:rowOff>
    </xdr:from>
    <xdr:to>
      <xdr:col>9</xdr:col>
      <xdr:colOff>533401</xdr:colOff>
      <xdr:row>15</xdr:row>
      <xdr:rowOff>606005</xdr:rowOff>
    </xdr:to>
    <xdr:pic>
      <xdr:nvPicPr>
        <xdr:cNvPr id="14" name="Picture 386">
          <a:extLst>
            <a:ext uri="{FF2B5EF4-FFF2-40B4-BE49-F238E27FC236}">
              <a16:creationId xmlns:a16="http://schemas.microsoft.com/office/drawing/2014/main" id="{00000000-0008-0000-1C00-00000E0000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8248651" y="6257925"/>
          <a:ext cx="381000" cy="5679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409575</xdr:colOff>
      <xdr:row>15</xdr:row>
      <xdr:rowOff>38099</xdr:rowOff>
    </xdr:from>
    <xdr:to>
      <xdr:col>10</xdr:col>
      <xdr:colOff>742950</xdr:colOff>
      <xdr:row>15</xdr:row>
      <xdr:rowOff>593724</xdr:rowOff>
    </xdr:to>
    <xdr:pic>
      <xdr:nvPicPr>
        <xdr:cNvPr id="15" name="Picture 387">
          <a:extLst>
            <a:ext uri="{FF2B5EF4-FFF2-40B4-BE49-F238E27FC236}">
              <a16:creationId xmlns:a16="http://schemas.microsoft.com/office/drawing/2014/main" id="{00000000-0008-0000-1C00-00000F000000}"/>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9267825" y="6257924"/>
          <a:ext cx="333375" cy="555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228601</xdr:colOff>
      <xdr:row>15</xdr:row>
      <xdr:rowOff>66675</xdr:rowOff>
    </xdr:from>
    <xdr:to>
      <xdr:col>13</xdr:col>
      <xdr:colOff>678874</xdr:colOff>
      <xdr:row>15</xdr:row>
      <xdr:rowOff>600076</xdr:rowOff>
    </xdr:to>
    <xdr:pic>
      <xdr:nvPicPr>
        <xdr:cNvPr id="16" name="Picture 385">
          <a:extLst>
            <a:ext uri="{FF2B5EF4-FFF2-40B4-BE49-F238E27FC236}">
              <a16:creationId xmlns:a16="http://schemas.microsoft.com/office/drawing/2014/main" id="{00000000-0008-0000-1C00-000010000000}"/>
            </a:ext>
          </a:extLst>
        </xdr:cNvPr>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12906376" y="6286500"/>
          <a:ext cx="450273" cy="5334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514350</xdr:colOff>
      <xdr:row>15</xdr:row>
      <xdr:rowOff>38100</xdr:rowOff>
    </xdr:from>
    <xdr:to>
      <xdr:col>11</xdr:col>
      <xdr:colOff>923925</xdr:colOff>
      <xdr:row>15</xdr:row>
      <xdr:rowOff>623207</xdr:rowOff>
    </xdr:to>
    <xdr:pic>
      <xdr:nvPicPr>
        <xdr:cNvPr id="17" name="Imagen 16">
          <a:extLst>
            <a:ext uri="{FF2B5EF4-FFF2-40B4-BE49-F238E27FC236}">
              <a16:creationId xmlns:a16="http://schemas.microsoft.com/office/drawing/2014/main" id="{00000000-0008-0000-1C00-000011000000}"/>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0610850" y="6257925"/>
          <a:ext cx="409575" cy="58510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361951</xdr:colOff>
      <xdr:row>15</xdr:row>
      <xdr:rowOff>47626</xdr:rowOff>
    </xdr:from>
    <xdr:to>
      <xdr:col>12</xdr:col>
      <xdr:colOff>895351</xdr:colOff>
      <xdr:row>16</xdr:row>
      <xdr:rowOff>3562</xdr:rowOff>
    </xdr:to>
    <xdr:pic>
      <xdr:nvPicPr>
        <xdr:cNvPr id="18" name="Imagen 17">
          <a:extLst>
            <a:ext uri="{FF2B5EF4-FFF2-40B4-BE49-F238E27FC236}">
              <a16:creationId xmlns:a16="http://schemas.microsoft.com/office/drawing/2014/main" id="{00000000-0008-0000-1C00-000012000000}"/>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11811001" y="6267451"/>
          <a:ext cx="533400" cy="6131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333375</xdr:colOff>
      <xdr:row>22</xdr:row>
      <xdr:rowOff>95250</xdr:rowOff>
    </xdr:from>
    <xdr:to>
      <xdr:col>1</xdr:col>
      <xdr:colOff>696996</xdr:colOff>
      <xdr:row>22</xdr:row>
      <xdr:rowOff>400050</xdr:rowOff>
    </xdr:to>
    <xdr:pic>
      <xdr:nvPicPr>
        <xdr:cNvPr id="19" name="Picture 391">
          <a:extLst>
            <a:ext uri="{FF2B5EF4-FFF2-40B4-BE49-F238E27FC236}">
              <a16:creationId xmlns:a16="http://schemas.microsoft.com/office/drawing/2014/main" id="{00000000-0008-0000-1C00-000013000000}"/>
            </a:ext>
          </a:extLst>
        </xdr:cNvPr>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1695450" y="10372725"/>
          <a:ext cx="363621"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352426</xdr:colOff>
      <xdr:row>22</xdr:row>
      <xdr:rowOff>47626</xdr:rowOff>
    </xdr:from>
    <xdr:to>
      <xdr:col>2</xdr:col>
      <xdr:colOff>686222</xdr:colOff>
      <xdr:row>22</xdr:row>
      <xdr:rowOff>447676</xdr:rowOff>
    </xdr:to>
    <xdr:pic>
      <xdr:nvPicPr>
        <xdr:cNvPr id="20" name="Picture 392">
          <a:extLst>
            <a:ext uri="{FF2B5EF4-FFF2-40B4-BE49-F238E27FC236}">
              <a16:creationId xmlns:a16="http://schemas.microsoft.com/office/drawing/2014/main" id="{00000000-0008-0000-1C00-000014000000}"/>
            </a:ext>
          </a:extLst>
        </xdr:cNvPr>
        <xdr:cNvPicPr>
          <a:picLocks noChangeAspect="1"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2619376" y="10325101"/>
          <a:ext cx="333796" cy="400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266700</xdr:colOff>
      <xdr:row>22</xdr:row>
      <xdr:rowOff>95250</xdr:rowOff>
    </xdr:from>
    <xdr:to>
      <xdr:col>3</xdr:col>
      <xdr:colOff>609600</xdr:colOff>
      <xdr:row>23</xdr:row>
      <xdr:rowOff>3810</xdr:rowOff>
    </xdr:to>
    <xdr:pic>
      <xdr:nvPicPr>
        <xdr:cNvPr id="21" name="Picture 393">
          <a:extLst>
            <a:ext uri="{FF2B5EF4-FFF2-40B4-BE49-F238E27FC236}">
              <a16:creationId xmlns:a16="http://schemas.microsoft.com/office/drawing/2014/main" id="{00000000-0008-0000-1C00-000015000000}"/>
            </a:ext>
          </a:extLst>
        </xdr:cNvPr>
        <xdr:cNvPicPr>
          <a:picLocks noChangeAspect="1"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3400425" y="10372725"/>
          <a:ext cx="342900" cy="384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209551</xdr:colOff>
      <xdr:row>22</xdr:row>
      <xdr:rowOff>95250</xdr:rowOff>
    </xdr:from>
    <xdr:to>
      <xdr:col>4</xdr:col>
      <xdr:colOff>438150</xdr:colOff>
      <xdr:row>22</xdr:row>
      <xdr:rowOff>416195</xdr:rowOff>
    </xdr:to>
    <xdr:pic>
      <xdr:nvPicPr>
        <xdr:cNvPr id="22" name="Picture 394">
          <a:extLst>
            <a:ext uri="{FF2B5EF4-FFF2-40B4-BE49-F238E27FC236}">
              <a16:creationId xmlns:a16="http://schemas.microsoft.com/office/drawing/2014/main" id="{00000000-0008-0000-1C00-000016000000}"/>
            </a:ext>
          </a:extLst>
        </xdr:cNvPr>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4105276" y="10372725"/>
          <a:ext cx="228599" cy="3209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361951</xdr:colOff>
      <xdr:row>22</xdr:row>
      <xdr:rowOff>85726</xdr:rowOff>
    </xdr:from>
    <xdr:to>
      <xdr:col>5</xdr:col>
      <xdr:colOff>685801</xdr:colOff>
      <xdr:row>22</xdr:row>
      <xdr:rowOff>790576</xdr:rowOff>
    </xdr:to>
    <xdr:pic>
      <xdr:nvPicPr>
        <xdr:cNvPr id="23" name="Picture 395">
          <a:extLst>
            <a:ext uri="{FF2B5EF4-FFF2-40B4-BE49-F238E27FC236}">
              <a16:creationId xmlns:a16="http://schemas.microsoft.com/office/drawing/2014/main" id="{00000000-0008-0000-1C00-000017000000}"/>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5019676" y="10363201"/>
          <a:ext cx="323850" cy="390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209550</xdr:colOff>
      <xdr:row>22</xdr:row>
      <xdr:rowOff>57150</xdr:rowOff>
    </xdr:from>
    <xdr:to>
      <xdr:col>6</xdr:col>
      <xdr:colOff>485775</xdr:colOff>
      <xdr:row>22</xdr:row>
      <xdr:rowOff>455543</xdr:rowOff>
    </xdr:to>
    <xdr:pic>
      <xdr:nvPicPr>
        <xdr:cNvPr id="24" name="Picture 390">
          <a:extLst>
            <a:ext uri="{FF2B5EF4-FFF2-40B4-BE49-F238E27FC236}">
              <a16:creationId xmlns:a16="http://schemas.microsoft.com/office/drawing/2014/main" id="{00000000-0008-0000-1C00-000018000000}"/>
            </a:ext>
          </a:extLst>
        </xdr:cNvPr>
        <xdr:cNvPicPr>
          <a:picLocks noChangeAspect="1" noChangeArrowheads="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5819775" y="10334625"/>
          <a:ext cx="276225" cy="3983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38100</xdr:colOff>
      <xdr:row>22</xdr:row>
      <xdr:rowOff>76200</xdr:rowOff>
    </xdr:from>
    <xdr:to>
      <xdr:col>10</xdr:col>
      <xdr:colOff>238125</xdr:colOff>
      <xdr:row>22</xdr:row>
      <xdr:rowOff>456893</xdr:rowOff>
    </xdr:to>
    <xdr:pic>
      <xdr:nvPicPr>
        <xdr:cNvPr id="25" name="Picture 397">
          <a:extLst>
            <a:ext uri="{FF2B5EF4-FFF2-40B4-BE49-F238E27FC236}">
              <a16:creationId xmlns:a16="http://schemas.microsoft.com/office/drawing/2014/main" id="{00000000-0008-0000-1C00-000019000000}"/>
            </a:ext>
          </a:extLst>
        </xdr:cNvPr>
        <xdr:cNvPicPr>
          <a:picLocks noChangeAspect="1" noChangeArrowheads="1"/>
        </xdr:cNvPicPr>
      </xdr:nvPicPr>
      <xdr:blipFill>
        <a:blip xmlns:r="http://schemas.openxmlformats.org/officeDocument/2006/relationships" r:embed="rId24" cstate="print">
          <a:extLst>
            <a:ext uri="{28A0092B-C50C-407E-A947-70E740481C1C}">
              <a14:useLocalDpi xmlns:a14="http://schemas.microsoft.com/office/drawing/2010/main" val="0"/>
            </a:ext>
          </a:extLst>
        </a:blip>
        <a:srcRect/>
        <a:stretch>
          <a:fillRect/>
        </a:stretch>
      </xdr:blipFill>
      <xdr:spPr bwMode="auto">
        <a:xfrm>
          <a:off x="8896350" y="10353675"/>
          <a:ext cx="200025" cy="3806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438150</xdr:colOff>
      <xdr:row>22</xdr:row>
      <xdr:rowOff>38100</xdr:rowOff>
    </xdr:from>
    <xdr:to>
      <xdr:col>11</xdr:col>
      <xdr:colOff>942975</xdr:colOff>
      <xdr:row>22</xdr:row>
      <xdr:rowOff>453025</xdr:rowOff>
    </xdr:to>
    <xdr:pic>
      <xdr:nvPicPr>
        <xdr:cNvPr id="26" name="Picture 398">
          <a:extLst>
            <a:ext uri="{FF2B5EF4-FFF2-40B4-BE49-F238E27FC236}">
              <a16:creationId xmlns:a16="http://schemas.microsoft.com/office/drawing/2014/main" id="{00000000-0008-0000-1C00-00001A000000}"/>
            </a:ext>
          </a:extLst>
        </xdr:cNvPr>
        <xdr:cNvPicPr>
          <a:picLocks noChangeAspect="1" noChangeArrowheads="1"/>
        </xdr:cNvPicPr>
      </xdr:nvPicPr>
      <xdr:blipFill>
        <a:blip xmlns:r="http://schemas.openxmlformats.org/officeDocument/2006/relationships" r:embed="rId25" cstate="print">
          <a:extLst>
            <a:ext uri="{28A0092B-C50C-407E-A947-70E740481C1C}">
              <a14:useLocalDpi xmlns:a14="http://schemas.microsoft.com/office/drawing/2010/main" val="0"/>
            </a:ext>
          </a:extLst>
        </a:blip>
        <a:srcRect/>
        <a:stretch>
          <a:fillRect/>
        </a:stretch>
      </xdr:blipFill>
      <xdr:spPr bwMode="auto">
        <a:xfrm>
          <a:off x="10534650" y="10315575"/>
          <a:ext cx="504825" cy="414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504825</xdr:colOff>
      <xdr:row>22</xdr:row>
      <xdr:rowOff>38100</xdr:rowOff>
    </xdr:from>
    <xdr:to>
      <xdr:col>12</xdr:col>
      <xdr:colOff>733425</xdr:colOff>
      <xdr:row>22</xdr:row>
      <xdr:rowOff>448235</xdr:rowOff>
    </xdr:to>
    <xdr:pic>
      <xdr:nvPicPr>
        <xdr:cNvPr id="27" name="Picture 396">
          <a:extLst>
            <a:ext uri="{FF2B5EF4-FFF2-40B4-BE49-F238E27FC236}">
              <a16:creationId xmlns:a16="http://schemas.microsoft.com/office/drawing/2014/main" id="{00000000-0008-0000-1C00-00001B000000}"/>
            </a:ext>
          </a:extLst>
        </xdr:cNvPr>
        <xdr:cNvPicPr>
          <a:picLocks noChangeAspect="1" noChangeArrowheads="1"/>
        </xdr:cNvPicPr>
      </xdr:nvPicPr>
      <xdr:blipFill>
        <a:blip xmlns:r="http://schemas.openxmlformats.org/officeDocument/2006/relationships" r:embed="rId26" cstate="print">
          <a:extLst>
            <a:ext uri="{28A0092B-C50C-407E-A947-70E740481C1C}">
              <a14:useLocalDpi xmlns:a14="http://schemas.microsoft.com/office/drawing/2010/main" val="0"/>
            </a:ext>
          </a:extLst>
        </a:blip>
        <a:srcRect/>
        <a:stretch>
          <a:fillRect/>
        </a:stretch>
      </xdr:blipFill>
      <xdr:spPr bwMode="auto">
        <a:xfrm>
          <a:off x="11953875" y="10315575"/>
          <a:ext cx="228600" cy="4101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428625</xdr:colOff>
      <xdr:row>30</xdr:row>
      <xdr:rowOff>76200</xdr:rowOff>
    </xdr:from>
    <xdr:to>
      <xdr:col>1</xdr:col>
      <xdr:colOff>685800</xdr:colOff>
      <xdr:row>31</xdr:row>
      <xdr:rowOff>24179</xdr:rowOff>
    </xdr:to>
    <xdr:pic>
      <xdr:nvPicPr>
        <xdr:cNvPr id="28" name="Picture 400">
          <a:extLst>
            <a:ext uri="{FF2B5EF4-FFF2-40B4-BE49-F238E27FC236}">
              <a16:creationId xmlns:a16="http://schemas.microsoft.com/office/drawing/2014/main" id="{00000000-0008-0000-1C00-00001C000000}"/>
            </a:ext>
          </a:extLst>
        </xdr:cNvPr>
        <xdr:cNvPicPr>
          <a:picLocks noChangeAspect="1" noChangeArrowheads="1"/>
        </xdr:cNvPicPr>
      </xdr:nvPicPr>
      <xdr:blipFill>
        <a:blip xmlns:r="http://schemas.openxmlformats.org/officeDocument/2006/relationships" r:embed="rId27" cstate="print">
          <a:extLst>
            <a:ext uri="{28A0092B-C50C-407E-A947-70E740481C1C}">
              <a14:useLocalDpi xmlns:a14="http://schemas.microsoft.com/office/drawing/2010/main" val="0"/>
            </a:ext>
          </a:extLst>
        </a:blip>
        <a:srcRect/>
        <a:stretch>
          <a:fillRect/>
        </a:stretch>
      </xdr:blipFill>
      <xdr:spPr bwMode="auto">
        <a:xfrm>
          <a:off x="1790700" y="14030325"/>
          <a:ext cx="257175" cy="4909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219075</xdr:colOff>
      <xdr:row>30</xdr:row>
      <xdr:rowOff>38100</xdr:rowOff>
    </xdr:from>
    <xdr:to>
      <xdr:col>2</xdr:col>
      <xdr:colOff>514350</xdr:colOff>
      <xdr:row>30</xdr:row>
      <xdr:rowOff>536041</xdr:rowOff>
    </xdr:to>
    <xdr:pic>
      <xdr:nvPicPr>
        <xdr:cNvPr id="29" name="Picture 401">
          <a:extLst>
            <a:ext uri="{FF2B5EF4-FFF2-40B4-BE49-F238E27FC236}">
              <a16:creationId xmlns:a16="http://schemas.microsoft.com/office/drawing/2014/main" id="{00000000-0008-0000-1C00-00001D000000}"/>
            </a:ext>
          </a:extLst>
        </xdr:cNvPr>
        <xdr:cNvPicPr>
          <a:picLocks noChangeAspect="1" noChangeArrowheads="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2486025" y="13992225"/>
          <a:ext cx="295275" cy="4979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647700</xdr:colOff>
      <xdr:row>30</xdr:row>
      <xdr:rowOff>9525</xdr:rowOff>
    </xdr:from>
    <xdr:to>
      <xdr:col>4</xdr:col>
      <xdr:colOff>104775</xdr:colOff>
      <xdr:row>30</xdr:row>
      <xdr:rowOff>513862</xdr:rowOff>
    </xdr:to>
    <xdr:pic>
      <xdr:nvPicPr>
        <xdr:cNvPr id="30" name="Picture 402">
          <a:extLst>
            <a:ext uri="{FF2B5EF4-FFF2-40B4-BE49-F238E27FC236}">
              <a16:creationId xmlns:a16="http://schemas.microsoft.com/office/drawing/2014/main" id="{00000000-0008-0000-1C00-00001E000000}"/>
            </a:ext>
          </a:extLst>
        </xdr:cNvPr>
        <xdr:cNvPicPr>
          <a:picLocks noChangeAspect="1" noChangeArrowheads="1"/>
        </xdr:cNvPicPr>
      </xdr:nvPicPr>
      <xdr:blipFill>
        <a:blip xmlns:r="http://schemas.openxmlformats.org/officeDocument/2006/relationships" r:embed="rId29" cstate="print">
          <a:extLst>
            <a:ext uri="{28A0092B-C50C-407E-A947-70E740481C1C}">
              <a14:useLocalDpi xmlns:a14="http://schemas.microsoft.com/office/drawing/2010/main" val="0"/>
            </a:ext>
          </a:extLst>
        </a:blip>
        <a:srcRect/>
        <a:stretch>
          <a:fillRect/>
        </a:stretch>
      </xdr:blipFill>
      <xdr:spPr bwMode="auto">
        <a:xfrm>
          <a:off x="3781425" y="13963650"/>
          <a:ext cx="219075" cy="50433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314325</xdr:colOff>
      <xdr:row>30</xdr:row>
      <xdr:rowOff>66675</xdr:rowOff>
    </xdr:from>
    <xdr:to>
      <xdr:col>5</xdr:col>
      <xdr:colOff>552450</xdr:colOff>
      <xdr:row>30</xdr:row>
      <xdr:rowOff>530053</xdr:rowOff>
    </xdr:to>
    <xdr:pic>
      <xdr:nvPicPr>
        <xdr:cNvPr id="31" name="Picture 403">
          <a:extLst>
            <a:ext uri="{FF2B5EF4-FFF2-40B4-BE49-F238E27FC236}">
              <a16:creationId xmlns:a16="http://schemas.microsoft.com/office/drawing/2014/main" id="{00000000-0008-0000-1C00-00001F000000}"/>
            </a:ext>
          </a:extLst>
        </xdr:cNvPr>
        <xdr:cNvPicPr>
          <a:picLocks noChangeAspect="1" noChangeArrowheads="1"/>
        </xdr:cNvPicPr>
      </xdr:nvPicPr>
      <xdr:blipFill>
        <a:blip xmlns:r="http://schemas.openxmlformats.org/officeDocument/2006/relationships" r:embed="rId30" cstate="print">
          <a:extLst>
            <a:ext uri="{28A0092B-C50C-407E-A947-70E740481C1C}">
              <a14:useLocalDpi xmlns:a14="http://schemas.microsoft.com/office/drawing/2010/main" val="0"/>
            </a:ext>
          </a:extLst>
        </a:blip>
        <a:srcRect/>
        <a:stretch>
          <a:fillRect/>
        </a:stretch>
      </xdr:blipFill>
      <xdr:spPr bwMode="auto">
        <a:xfrm>
          <a:off x="4972050" y="14020800"/>
          <a:ext cx="238125" cy="4633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238126</xdr:colOff>
      <xdr:row>30</xdr:row>
      <xdr:rowOff>38101</xdr:rowOff>
    </xdr:from>
    <xdr:to>
      <xdr:col>6</xdr:col>
      <xdr:colOff>561976</xdr:colOff>
      <xdr:row>30</xdr:row>
      <xdr:rowOff>533012</xdr:rowOff>
    </xdr:to>
    <xdr:pic>
      <xdr:nvPicPr>
        <xdr:cNvPr id="32" name="Picture 404">
          <a:extLst>
            <a:ext uri="{FF2B5EF4-FFF2-40B4-BE49-F238E27FC236}">
              <a16:creationId xmlns:a16="http://schemas.microsoft.com/office/drawing/2014/main" id="{00000000-0008-0000-1C00-000020000000}"/>
            </a:ext>
          </a:extLst>
        </xdr:cNvPr>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5848351" y="13992226"/>
          <a:ext cx="323850" cy="4949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219076</xdr:colOff>
      <xdr:row>30</xdr:row>
      <xdr:rowOff>9527</xdr:rowOff>
    </xdr:from>
    <xdr:to>
      <xdr:col>9</xdr:col>
      <xdr:colOff>533400</xdr:colOff>
      <xdr:row>30</xdr:row>
      <xdr:rowOff>501156</xdr:rowOff>
    </xdr:to>
    <xdr:pic>
      <xdr:nvPicPr>
        <xdr:cNvPr id="33" name="Picture 405">
          <a:extLst>
            <a:ext uri="{FF2B5EF4-FFF2-40B4-BE49-F238E27FC236}">
              <a16:creationId xmlns:a16="http://schemas.microsoft.com/office/drawing/2014/main" id="{00000000-0008-0000-1C00-000021000000}"/>
            </a:ext>
          </a:extLst>
        </xdr:cNvPr>
        <xdr:cNvPicPr>
          <a:picLocks noChangeAspect="1" noChangeArrowheads="1"/>
        </xdr:cNvPicPr>
      </xdr:nvPicPr>
      <xdr:blipFill>
        <a:blip xmlns:r="http://schemas.openxmlformats.org/officeDocument/2006/relationships" r:embed="rId32" cstate="print">
          <a:extLst>
            <a:ext uri="{28A0092B-C50C-407E-A947-70E740481C1C}">
              <a14:useLocalDpi xmlns:a14="http://schemas.microsoft.com/office/drawing/2010/main" val="0"/>
            </a:ext>
          </a:extLst>
        </a:blip>
        <a:srcRect/>
        <a:stretch>
          <a:fillRect/>
        </a:stretch>
      </xdr:blipFill>
      <xdr:spPr bwMode="auto">
        <a:xfrm>
          <a:off x="8315326" y="13963652"/>
          <a:ext cx="314324" cy="4916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295275</xdr:colOff>
      <xdr:row>30</xdr:row>
      <xdr:rowOff>57151</xdr:rowOff>
    </xdr:from>
    <xdr:to>
      <xdr:col>10</xdr:col>
      <xdr:colOff>695325</xdr:colOff>
      <xdr:row>31</xdr:row>
      <xdr:rowOff>1725</xdr:rowOff>
    </xdr:to>
    <xdr:pic>
      <xdr:nvPicPr>
        <xdr:cNvPr id="34" name="Picture 406">
          <a:extLst>
            <a:ext uri="{FF2B5EF4-FFF2-40B4-BE49-F238E27FC236}">
              <a16:creationId xmlns:a16="http://schemas.microsoft.com/office/drawing/2014/main" id="{00000000-0008-0000-1C00-000022000000}"/>
            </a:ext>
          </a:extLst>
        </xdr:cNvPr>
        <xdr:cNvPicPr>
          <a:picLocks noChangeAspect="1" noChangeArrowheads="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a:off x="9153525" y="14011276"/>
          <a:ext cx="400050" cy="4874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342900</xdr:colOff>
      <xdr:row>30</xdr:row>
      <xdr:rowOff>28575</xdr:rowOff>
    </xdr:from>
    <xdr:to>
      <xdr:col>11</xdr:col>
      <xdr:colOff>714375</xdr:colOff>
      <xdr:row>30</xdr:row>
      <xdr:rowOff>514308</xdr:rowOff>
    </xdr:to>
    <xdr:pic>
      <xdr:nvPicPr>
        <xdr:cNvPr id="35" name="Picture 407">
          <a:extLst>
            <a:ext uri="{FF2B5EF4-FFF2-40B4-BE49-F238E27FC236}">
              <a16:creationId xmlns:a16="http://schemas.microsoft.com/office/drawing/2014/main" id="{00000000-0008-0000-1C00-000023000000}"/>
            </a:ext>
          </a:extLst>
        </xdr:cNvPr>
        <xdr:cNvPicPr>
          <a:picLocks noChangeAspect="1" noChangeArrowheads="1"/>
        </xdr:cNvPicPr>
      </xdr:nvPicPr>
      <xdr:blipFill>
        <a:blip xmlns:r="http://schemas.openxmlformats.org/officeDocument/2006/relationships" r:embed="rId34" cstate="print">
          <a:extLst>
            <a:ext uri="{28A0092B-C50C-407E-A947-70E740481C1C}">
              <a14:useLocalDpi xmlns:a14="http://schemas.microsoft.com/office/drawing/2010/main" val="0"/>
            </a:ext>
          </a:extLst>
        </a:blip>
        <a:srcRect/>
        <a:stretch>
          <a:fillRect/>
        </a:stretch>
      </xdr:blipFill>
      <xdr:spPr bwMode="auto">
        <a:xfrm>
          <a:off x="10439400" y="13982700"/>
          <a:ext cx="371475" cy="4857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476250</xdr:colOff>
      <xdr:row>30</xdr:row>
      <xdr:rowOff>19051</xdr:rowOff>
    </xdr:from>
    <xdr:to>
      <xdr:col>12</xdr:col>
      <xdr:colOff>723900</xdr:colOff>
      <xdr:row>30</xdr:row>
      <xdr:rowOff>519611</xdr:rowOff>
    </xdr:to>
    <xdr:pic>
      <xdr:nvPicPr>
        <xdr:cNvPr id="36" name="Picture 408">
          <a:extLst>
            <a:ext uri="{FF2B5EF4-FFF2-40B4-BE49-F238E27FC236}">
              <a16:creationId xmlns:a16="http://schemas.microsoft.com/office/drawing/2014/main" id="{00000000-0008-0000-1C00-000024000000}"/>
            </a:ext>
          </a:extLst>
        </xdr:cNvPr>
        <xdr:cNvPicPr>
          <a:picLocks noChangeAspect="1" noChangeArrowheads="1"/>
        </xdr:cNvPicPr>
      </xdr:nvPicPr>
      <xdr:blipFill>
        <a:blip xmlns:r="http://schemas.openxmlformats.org/officeDocument/2006/relationships" r:embed="rId35" cstate="print">
          <a:extLst>
            <a:ext uri="{28A0092B-C50C-407E-A947-70E740481C1C}">
              <a14:useLocalDpi xmlns:a14="http://schemas.microsoft.com/office/drawing/2010/main" val="0"/>
            </a:ext>
          </a:extLst>
        </a:blip>
        <a:srcRect/>
        <a:stretch>
          <a:fillRect/>
        </a:stretch>
      </xdr:blipFill>
      <xdr:spPr bwMode="auto">
        <a:xfrm>
          <a:off x="11925300" y="13973176"/>
          <a:ext cx="247650" cy="5005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381001</xdr:colOff>
      <xdr:row>30</xdr:row>
      <xdr:rowOff>19051</xdr:rowOff>
    </xdr:from>
    <xdr:to>
      <xdr:col>13</xdr:col>
      <xdr:colOff>666750</xdr:colOff>
      <xdr:row>30</xdr:row>
      <xdr:rowOff>525623</xdr:rowOff>
    </xdr:to>
    <xdr:pic>
      <xdr:nvPicPr>
        <xdr:cNvPr id="37" name="Picture 399">
          <a:extLst>
            <a:ext uri="{FF2B5EF4-FFF2-40B4-BE49-F238E27FC236}">
              <a16:creationId xmlns:a16="http://schemas.microsoft.com/office/drawing/2014/main" id="{00000000-0008-0000-1C00-000025000000}"/>
            </a:ext>
          </a:extLst>
        </xdr:cNvPr>
        <xdr:cNvPicPr>
          <a:picLocks noChangeAspect="1" noChangeArrowheads="1"/>
        </xdr:cNvPicPr>
      </xdr:nvPicPr>
      <xdr:blipFill>
        <a:blip xmlns:r="http://schemas.openxmlformats.org/officeDocument/2006/relationships" r:embed="rId36" cstate="print">
          <a:extLst>
            <a:ext uri="{28A0092B-C50C-407E-A947-70E740481C1C}">
              <a14:useLocalDpi xmlns:a14="http://schemas.microsoft.com/office/drawing/2010/main" val="0"/>
            </a:ext>
          </a:extLst>
        </a:blip>
        <a:srcRect/>
        <a:stretch>
          <a:fillRect/>
        </a:stretch>
      </xdr:blipFill>
      <xdr:spPr bwMode="auto">
        <a:xfrm>
          <a:off x="13058776" y="13973176"/>
          <a:ext cx="285749" cy="5065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9.xml><?xml version="1.0" encoding="utf-8"?>
<xdr:wsDr xmlns:xdr="http://schemas.openxmlformats.org/drawingml/2006/spreadsheetDrawing" xmlns:a="http://schemas.openxmlformats.org/drawingml/2006/main">
  <xdr:twoCellAnchor>
    <xdr:from>
      <xdr:col>1</xdr:col>
      <xdr:colOff>171450</xdr:colOff>
      <xdr:row>9</xdr:row>
      <xdr:rowOff>66675</xdr:rowOff>
    </xdr:from>
    <xdr:to>
      <xdr:col>1</xdr:col>
      <xdr:colOff>523875</xdr:colOff>
      <xdr:row>9</xdr:row>
      <xdr:rowOff>584257</xdr:rowOff>
    </xdr:to>
    <xdr:pic>
      <xdr:nvPicPr>
        <xdr:cNvPr id="2" name="Picture 376">
          <a:extLst>
            <a:ext uri="{FF2B5EF4-FFF2-40B4-BE49-F238E27FC236}">
              <a16:creationId xmlns:a16="http://schemas.microsoft.com/office/drawing/2014/main" id="{00000000-0008-0000-1D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525" y="2886075"/>
          <a:ext cx="352425" cy="5175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209550</xdr:colOff>
      <xdr:row>9</xdr:row>
      <xdr:rowOff>38100</xdr:rowOff>
    </xdr:from>
    <xdr:to>
      <xdr:col>2</xdr:col>
      <xdr:colOff>600075</xdr:colOff>
      <xdr:row>9</xdr:row>
      <xdr:rowOff>805203</xdr:rowOff>
    </xdr:to>
    <xdr:pic>
      <xdr:nvPicPr>
        <xdr:cNvPr id="3" name="Picture 377">
          <a:extLst>
            <a:ext uri="{FF2B5EF4-FFF2-40B4-BE49-F238E27FC236}">
              <a16:creationId xmlns:a16="http://schemas.microsoft.com/office/drawing/2014/main" id="{00000000-0008-0000-1D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476500" y="2857500"/>
          <a:ext cx="390525" cy="54802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190500</xdr:colOff>
      <xdr:row>9</xdr:row>
      <xdr:rowOff>38101</xdr:rowOff>
    </xdr:from>
    <xdr:to>
      <xdr:col>3</xdr:col>
      <xdr:colOff>533400</xdr:colOff>
      <xdr:row>9</xdr:row>
      <xdr:rowOff>783249</xdr:rowOff>
    </xdr:to>
    <xdr:pic>
      <xdr:nvPicPr>
        <xdr:cNvPr id="4" name="Picture 378">
          <a:extLst>
            <a:ext uri="{FF2B5EF4-FFF2-40B4-BE49-F238E27FC236}">
              <a16:creationId xmlns:a16="http://schemas.microsoft.com/office/drawing/2014/main" id="{00000000-0008-0000-1D00-000004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324225" y="2857501"/>
          <a:ext cx="342900" cy="5546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247651</xdr:colOff>
      <xdr:row>9</xdr:row>
      <xdr:rowOff>57150</xdr:rowOff>
    </xdr:from>
    <xdr:to>
      <xdr:col>4</xdr:col>
      <xdr:colOff>590551</xdr:colOff>
      <xdr:row>9</xdr:row>
      <xdr:rowOff>781769</xdr:rowOff>
    </xdr:to>
    <xdr:pic>
      <xdr:nvPicPr>
        <xdr:cNvPr id="5" name="Picture 379">
          <a:extLst>
            <a:ext uri="{FF2B5EF4-FFF2-40B4-BE49-F238E27FC236}">
              <a16:creationId xmlns:a16="http://schemas.microsoft.com/office/drawing/2014/main" id="{00000000-0008-0000-1D00-000005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143376" y="2876550"/>
          <a:ext cx="342900" cy="5341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352425</xdr:colOff>
      <xdr:row>9</xdr:row>
      <xdr:rowOff>57150</xdr:rowOff>
    </xdr:from>
    <xdr:to>
      <xdr:col>5</xdr:col>
      <xdr:colOff>695325</xdr:colOff>
      <xdr:row>9</xdr:row>
      <xdr:rowOff>762359</xdr:rowOff>
    </xdr:to>
    <xdr:pic>
      <xdr:nvPicPr>
        <xdr:cNvPr id="6" name="Picture 380">
          <a:extLst>
            <a:ext uri="{FF2B5EF4-FFF2-40B4-BE49-F238E27FC236}">
              <a16:creationId xmlns:a16="http://schemas.microsoft.com/office/drawing/2014/main" id="{00000000-0008-0000-1D00-00000600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5010150" y="2876550"/>
          <a:ext cx="342900" cy="5337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657226</xdr:colOff>
      <xdr:row>9</xdr:row>
      <xdr:rowOff>19050</xdr:rowOff>
    </xdr:from>
    <xdr:to>
      <xdr:col>10</xdr:col>
      <xdr:colOff>114300</xdr:colOff>
      <xdr:row>9</xdr:row>
      <xdr:rowOff>584592</xdr:rowOff>
    </xdr:to>
    <xdr:pic>
      <xdr:nvPicPr>
        <xdr:cNvPr id="7" name="Picture 375">
          <a:extLst>
            <a:ext uri="{FF2B5EF4-FFF2-40B4-BE49-F238E27FC236}">
              <a16:creationId xmlns:a16="http://schemas.microsoft.com/office/drawing/2014/main" id="{00000000-0008-0000-1D00-000007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8753476" y="2838450"/>
          <a:ext cx="219074" cy="5655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304800</xdr:colOff>
      <xdr:row>9</xdr:row>
      <xdr:rowOff>28576</xdr:rowOff>
    </xdr:from>
    <xdr:to>
      <xdr:col>11</xdr:col>
      <xdr:colOff>523875</xdr:colOff>
      <xdr:row>9</xdr:row>
      <xdr:rowOff>587275</xdr:rowOff>
    </xdr:to>
    <xdr:pic>
      <xdr:nvPicPr>
        <xdr:cNvPr id="8" name="Picture 374">
          <a:extLst>
            <a:ext uri="{FF2B5EF4-FFF2-40B4-BE49-F238E27FC236}">
              <a16:creationId xmlns:a16="http://schemas.microsoft.com/office/drawing/2014/main" id="{00000000-0008-0000-1D00-0000080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10401300" y="2847976"/>
          <a:ext cx="219075" cy="5586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152401</xdr:colOff>
      <xdr:row>9</xdr:row>
      <xdr:rowOff>38100</xdr:rowOff>
    </xdr:from>
    <xdr:to>
      <xdr:col>12</xdr:col>
      <xdr:colOff>381001</xdr:colOff>
      <xdr:row>9</xdr:row>
      <xdr:rowOff>575719</xdr:rowOff>
    </xdr:to>
    <xdr:pic>
      <xdr:nvPicPr>
        <xdr:cNvPr id="9" name="Picture 373">
          <a:extLst>
            <a:ext uri="{FF2B5EF4-FFF2-40B4-BE49-F238E27FC236}">
              <a16:creationId xmlns:a16="http://schemas.microsoft.com/office/drawing/2014/main" id="{00000000-0008-0000-1D00-000009000000}"/>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11601451" y="2857500"/>
          <a:ext cx="228600" cy="5376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400050</xdr:colOff>
      <xdr:row>15</xdr:row>
      <xdr:rowOff>95250</xdr:rowOff>
    </xdr:from>
    <xdr:to>
      <xdr:col>1</xdr:col>
      <xdr:colOff>714375</xdr:colOff>
      <xdr:row>16</xdr:row>
      <xdr:rowOff>0</xdr:rowOff>
    </xdr:to>
    <xdr:pic>
      <xdr:nvPicPr>
        <xdr:cNvPr id="10" name="Picture 382">
          <a:extLst>
            <a:ext uri="{FF2B5EF4-FFF2-40B4-BE49-F238E27FC236}">
              <a16:creationId xmlns:a16="http://schemas.microsoft.com/office/drawing/2014/main" id="{00000000-0008-0000-1D00-00000A0000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1762125" y="6315075"/>
          <a:ext cx="314325" cy="5619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257175</xdr:colOff>
      <xdr:row>15</xdr:row>
      <xdr:rowOff>123826</xdr:rowOff>
    </xdr:from>
    <xdr:to>
      <xdr:col>4</xdr:col>
      <xdr:colOff>624709</xdr:colOff>
      <xdr:row>16</xdr:row>
      <xdr:rowOff>0</xdr:rowOff>
    </xdr:to>
    <xdr:pic>
      <xdr:nvPicPr>
        <xdr:cNvPr id="11" name="Picture 384">
          <a:extLst>
            <a:ext uri="{FF2B5EF4-FFF2-40B4-BE49-F238E27FC236}">
              <a16:creationId xmlns:a16="http://schemas.microsoft.com/office/drawing/2014/main" id="{00000000-0008-0000-1D00-00000B00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4152900" y="6343651"/>
          <a:ext cx="367534"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400050</xdr:colOff>
      <xdr:row>15</xdr:row>
      <xdr:rowOff>104775</xdr:rowOff>
    </xdr:from>
    <xdr:to>
      <xdr:col>5</xdr:col>
      <xdr:colOff>790575</xdr:colOff>
      <xdr:row>16</xdr:row>
      <xdr:rowOff>0</xdr:rowOff>
    </xdr:to>
    <xdr:pic>
      <xdr:nvPicPr>
        <xdr:cNvPr id="12" name="Picture 381">
          <a:extLst>
            <a:ext uri="{FF2B5EF4-FFF2-40B4-BE49-F238E27FC236}">
              <a16:creationId xmlns:a16="http://schemas.microsoft.com/office/drawing/2014/main" id="{00000000-0008-0000-1D00-00000C000000}"/>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5057775" y="6324600"/>
          <a:ext cx="390525"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485775</xdr:colOff>
      <xdr:row>15</xdr:row>
      <xdr:rowOff>57151</xdr:rowOff>
    </xdr:from>
    <xdr:to>
      <xdr:col>3</xdr:col>
      <xdr:colOff>200025</xdr:colOff>
      <xdr:row>15</xdr:row>
      <xdr:rowOff>652093</xdr:rowOff>
    </xdr:to>
    <xdr:pic>
      <xdr:nvPicPr>
        <xdr:cNvPr id="13" name="Imagen 12">
          <a:extLst>
            <a:ext uri="{FF2B5EF4-FFF2-40B4-BE49-F238E27FC236}">
              <a16:creationId xmlns:a16="http://schemas.microsoft.com/office/drawing/2014/main" id="{00000000-0008-0000-1D00-00000D000000}"/>
            </a:ext>
          </a:extLst>
        </xdr:cNvPr>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2752725" y="6276976"/>
          <a:ext cx="581025" cy="5949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152401</xdr:colOff>
      <xdr:row>15</xdr:row>
      <xdr:rowOff>38100</xdr:rowOff>
    </xdr:from>
    <xdr:to>
      <xdr:col>9</xdr:col>
      <xdr:colOff>533401</xdr:colOff>
      <xdr:row>15</xdr:row>
      <xdr:rowOff>606005</xdr:rowOff>
    </xdr:to>
    <xdr:pic>
      <xdr:nvPicPr>
        <xdr:cNvPr id="14" name="Picture 386">
          <a:extLst>
            <a:ext uri="{FF2B5EF4-FFF2-40B4-BE49-F238E27FC236}">
              <a16:creationId xmlns:a16="http://schemas.microsoft.com/office/drawing/2014/main" id="{00000000-0008-0000-1D00-00000E0000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8248651" y="6257925"/>
          <a:ext cx="381000" cy="5679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409575</xdr:colOff>
      <xdr:row>15</xdr:row>
      <xdr:rowOff>38099</xdr:rowOff>
    </xdr:from>
    <xdr:to>
      <xdr:col>10</xdr:col>
      <xdr:colOff>742950</xdr:colOff>
      <xdr:row>15</xdr:row>
      <xdr:rowOff>593724</xdr:rowOff>
    </xdr:to>
    <xdr:pic>
      <xdr:nvPicPr>
        <xdr:cNvPr id="15" name="Picture 387">
          <a:extLst>
            <a:ext uri="{FF2B5EF4-FFF2-40B4-BE49-F238E27FC236}">
              <a16:creationId xmlns:a16="http://schemas.microsoft.com/office/drawing/2014/main" id="{00000000-0008-0000-1D00-00000F000000}"/>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9267825" y="6257924"/>
          <a:ext cx="333375" cy="555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228601</xdr:colOff>
      <xdr:row>15</xdr:row>
      <xdr:rowOff>66675</xdr:rowOff>
    </xdr:from>
    <xdr:to>
      <xdr:col>13</xdr:col>
      <xdr:colOff>678874</xdr:colOff>
      <xdr:row>15</xdr:row>
      <xdr:rowOff>600076</xdr:rowOff>
    </xdr:to>
    <xdr:pic>
      <xdr:nvPicPr>
        <xdr:cNvPr id="16" name="Picture 385">
          <a:extLst>
            <a:ext uri="{FF2B5EF4-FFF2-40B4-BE49-F238E27FC236}">
              <a16:creationId xmlns:a16="http://schemas.microsoft.com/office/drawing/2014/main" id="{00000000-0008-0000-1D00-000010000000}"/>
            </a:ext>
          </a:extLst>
        </xdr:cNvPr>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12906376" y="6286500"/>
          <a:ext cx="450273" cy="5334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514350</xdr:colOff>
      <xdr:row>15</xdr:row>
      <xdr:rowOff>38100</xdr:rowOff>
    </xdr:from>
    <xdr:to>
      <xdr:col>11</xdr:col>
      <xdr:colOff>923925</xdr:colOff>
      <xdr:row>15</xdr:row>
      <xdr:rowOff>623207</xdr:rowOff>
    </xdr:to>
    <xdr:pic>
      <xdr:nvPicPr>
        <xdr:cNvPr id="17" name="Imagen 16">
          <a:extLst>
            <a:ext uri="{FF2B5EF4-FFF2-40B4-BE49-F238E27FC236}">
              <a16:creationId xmlns:a16="http://schemas.microsoft.com/office/drawing/2014/main" id="{00000000-0008-0000-1D00-000011000000}"/>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0610850" y="6257925"/>
          <a:ext cx="409575" cy="58510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361951</xdr:colOff>
      <xdr:row>15</xdr:row>
      <xdr:rowOff>47626</xdr:rowOff>
    </xdr:from>
    <xdr:to>
      <xdr:col>12</xdr:col>
      <xdr:colOff>895351</xdr:colOff>
      <xdr:row>16</xdr:row>
      <xdr:rowOff>3562</xdr:rowOff>
    </xdr:to>
    <xdr:pic>
      <xdr:nvPicPr>
        <xdr:cNvPr id="18" name="Imagen 17">
          <a:extLst>
            <a:ext uri="{FF2B5EF4-FFF2-40B4-BE49-F238E27FC236}">
              <a16:creationId xmlns:a16="http://schemas.microsoft.com/office/drawing/2014/main" id="{00000000-0008-0000-1D00-000012000000}"/>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11811001" y="6267451"/>
          <a:ext cx="533400" cy="6131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333375</xdr:colOff>
      <xdr:row>22</xdr:row>
      <xdr:rowOff>95250</xdr:rowOff>
    </xdr:from>
    <xdr:to>
      <xdr:col>1</xdr:col>
      <xdr:colOff>696996</xdr:colOff>
      <xdr:row>22</xdr:row>
      <xdr:rowOff>400050</xdr:rowOff>
    </xdr:to>
    <xdr:pic>
      <xdr:nvPicPr>
        <xdr:cNvPr id="19" name="Picture 391">
          <a:extLst>
            <a:ext uri="{FF2B5EF4-FFF2-40B4-BE49-F238E27FC236}">
              <a16:creationId xmlns:a16="http://schemas.microsoft.com/office/drawing/2014/main" id="{00000000-0008-0000-1D00-000013000000}"/>
            </a:ext>
          </a:extLst>
        </xdr:cNvPr>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1695450" y="10372725"/>
          <a:ext cx="363621"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352426</xdr:colOff>
      <xdr:row>22</xdr:row>
      <xdr:rowOff>47626</xdr:rowOff>
    </xdr:from>
    <xdr:to>
      <xdr:col>2</xdr:col>
      <xdr:colOff>686222</xdr:colOff>
      <xdr:row>22</xdr:row>
      <xdr:rowOff>447676</xdr:rowOff>
    </xdr:to>
    <xdr:pic>
      <xdr:nvPicPr>
        <xdr:cNvPr id="20" name="Picture 392">
          <a:extLst>
            <a:ext uri="{FF2B5EF4-FFF2-40B4-BE49-F238E27FC236}">
              <a16:creationId xmlns:a16="http://schemas.microsoft.com/office/drawing/2014/main" id="{00000000-0008-0000-1D00-000014000000}"/>
            </a:ext>
          </a:extLst>
        </xdr:cNvPr>
        <xdr:cNvPicPr>
          <a:picLocks noChangeAspect="1"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2619376" y="10325101"/>
          <a:ext cx="333796" cy="400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266700</xdr:colOff>
      <xdr:row>22</xdr:row>
      <xdr:rowOff>95250</xdr:rowOff>
    </xdr:from>
    <xdr:to>
      <xdr:col>3</xdr:col>
      <xdr:colOff>609600</xdr:colOff>
      <xdr:row>23</xdr:row>
      <xdr:rowOff>3810</xdr:rowOff>
    </xdr:to>
    <xdr:pic>
      <xdr:nvPicPr>
        <xdr:cNvPr id="21" name="Picture 393">
          <a:extLst>
            <a:ext uri="{FF2B5EF4-FFF2-40B4-BE49-F238E27FC236}">
              <a16:creationId xmlns:a16="http://schemas.microsoft.com/office/drawing/2014/main" id="{00000000-0008-0000-1D00-000015000000}"/>
            </a:ext>
          </a:extLst>
        </xdr:cNvPr>
        <xdr:cNvPicPr>
          <a:picLocks noChangeAspect="1"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3400425" y="10372725"/>
          <a:ext cx="342900" cy="384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209551</xdr:colOff>
      <xdr:row>22</xdr:row>
      <xdr:rowOff>95250</xdr:rowOff>
    </xdr:from>
    <xdr:to>
      <xdr:col>4</xdr:col>
      <xdr:colOff>438150</xdr:colOff>
      <xdr:row>22</xdr:row>
      <xdr:rowOff>416195</xdr:rowOff>
    </xdr:to>
    <xdr:pic>
      <xdr:nvPicPr>
        <xdr:cNvPr id="22" name="Picture 394">
          <a:extLst>
            <a:ext uri="{FF2B5EF4-FFF2-40B4-BE49-F238E27FC236}">
              <a16:creationId xmlns:a16="http://schemas.microsoft.com/office/drawing/2014/main" id="{00000000-0008-0000-1D00-000016000000}"/>
            </a:ext>
          </a:extLst>
        </xdr:cNvPr>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4105276" y="10372725"/>
          <a:ext cx="228599" cy="3209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361951</xdr:colOff>
      <xdr:row>22</xdr:row>
      <xdr:rowOff>85726</xdr:rowOff>
    </xdr:from>
    <xdr:to>
      <xdr:col>5</xdr:col>
      <xdr:colOff>685801</xdr:colOff>
      <xdr:row>22</xdr:row>
      <xdr:rowOff>790576</xdr:rowOff>
    </xdr:to>
    <xdr:pic>
      <xdr:nvPicPr>
        <xdr:cNvPr id="23" name="Picture 395">
          <a:extLst>
            <a:ext uri="{FF2B5EF4-FFF2-40B4-BE49-F238E27FC236}">
              <a16:creationId xmlns:a16="http://schemas.microsoft.com/office/drawing/2014/main" id="{00000000-0008-0000-1D00-000017000000}"/>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5019676" y="10363201"/>
          <a:ext cx="323850" cy="390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209550</xdr:colOff>
      <xdr:row>22</xdr:row>
      <xdr:rowOff>57150</xdr:rowOff>
    </xdr:from>
    <xdr:to>
      <xdr:col>6</xdr:col>
      <xdr:colOff>485775</xdr:colOff>
      <xdr:row>22</xdr:row>
      <xdr:rowOff>455543</xdr:rowOff>
    </xdr:to>
    <xdr:pic>
      <xdr:nvPicPr>
        <xdr:cNvPr id="24" name="Picture 390">
          <a:extLst>
            <a:ext uri="{FF2B5EF4-FFF2-40B4-BE49-F238E27FC236}">
              <a16:creationId xmlns:a16="http://schemas.microsoft.com/office/drawing/2014/main" id="{00000000-0008-0000-1D00-000018000000}"/>
            </a:ext>
          </a:extLst>
        </xdr:cNvPr>
        <xdr:cNvPicPr>
          <a:picLocks noChangeAspect="1" noChangeArrowheads="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5819775" y="10334625"/>
          <a:ext cx="276225" cy="3983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38100</xdr:colOff>
      <xdr:row>22</xdr:row>
      <xdr:rowOff>76200</xdr:rowOff>
    </xdr:from>
    <xdr:to>
      <xdr:col>10</xdr:col>
      <xdr:colOff>238125</xdr:colOff>
      <xdr:row>22</xdr:row>
      <xdr:rowOff>456893</xdr:rowOff>
    </xdr:to>
    <xdr:pic>
      <xdr:nvPicPr>
        <xdr:cNvPr id="25" name="Picture 397">
          <a:extLst>
            <a:ext uri="{FF2B5EF4-FFF2-40B4-BE49-F238E27FC236}">
              <a16:creationId xmlns:a16="http://schemas.microsoft.com/office/drawing/2014/main" id="{00000000-0008-0000-1D00-000019000000}"/>
            </a:ext>
          </a:extLst>
        </xdr:cNvPr>
        <xdr:cNvPicPr>
          <a:picLocks noChangeAspect="1" noChangeArrowheads="1"/>
        </xdr:cNvPicPr>
      </xdr:nvPicPr>
      <xdr:blipFill>
        <a:blip xmlns:r="http://schemas.openxmlformats.org/officeDocument/2006/relationships" r:embed="rId24" cstate="print">
          <a:extLst>
            <a:ext uri="{28A0092B-C50C-407E-A947-70E740481C1C}">
              <a14:useLocalDpi xmlns:a14="http://schemas.microsoft.com/office/drawing/2010/main" val="0"/>
            </a:ext>
          </a:extLst>
        </a:blip>
        <a:srcRect/>
        <a:stretch>
          <a:fillRect/>
        </a:stretch>
      </xdr:blipFill>
      <xdr:spPr bwMode="auto">
        <a:xfrm>
          <a:off x="8896350" y="10353675"/>
          <a:ext cx="200025" cy="3806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438150</xdr:colOff>
      <xdr:row>22</xdr:row>
      <xdr:rowOff>38100</xdr:rowOff>
    </xdr:from>
    <xdr:to>
      <xdr:col>11</xdr:col>
      <xdr:colOff>942975</xdr:colOff>
      <xdr:row>22</xdr:row>
      <xdr:rowOff>453025</xdr:rowOff>
    </xdr:to>
    <xdr:pic>
      <xdr:nvPicPr>
        <xdr:cNvPr id="26" name="Picture 398">
          <a:extLst>
            <a:ext uri="{FF2B5EF4-FFF2-40B4-BE49-F238E27FC236}">
              <a16:creationId xmlns:a16="http://schemas.microsoft.com/office/drawing/2014/main" id="{00000000-0008-0000-1D00-00001A000000}"/>
            </a:ext>
          </a:extLst>
        </xdr:cNvPr>
        <xdr:cNvPicPr>
          <a:picLocks noChangeAspect="1" noChangeArrowheads="1"/>
        </xdr:cNvPicPr>
      </xdr:nvPicPr>
      <xdr:blipFill>
        <a:blip xmlns:r="http://schemas.openxmlformats.org/officeDocument/2006/relationships" r:embed="rId25" cstate="print">
          <a:extLst>
            <a:ext uri="{28A0092B-C50C-407E-A947-70E740481C1C}">
              <a14:useLocalDpi xmlns:a14="http://schemas.microsoft.com/office/drawing/2010/main" val="0"/>
            </a:ext>
          </a:extLst>
        </a:blip>
        <a:srcRect/>
        <a:stretch>
          <a:fillRect/>
        </a:stretch>
      </xdr:blipFill>
      <xdr:spPr bwMode="auto">
        <a:xfrm>
          <a:off x="10534650" y="10315575"/>
          <a:ext cx="504825" cy="414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504825</xdr:colOff>
      <xdr:row>22</xdr:row>
      <xdr:rowOff>38100</xdr:rowOff>
    </xdr:from>
    <xdr:to>
      <xdr:col>12</xdr:col>
      <xdr:colOff>733425</xdr:colOff>
      <xdr:row>22</xdr:row>
      <xdr:rowOff>448235</xdr:rowOff>
    </xdr:to>
    <xdr:pic>
      <xdr:nvPicPr>
        <xdr:cNvPr id="27" name="Picture 396">
          <a:extLst>
            <a:ext uri="{FF2B5EF4-FFF2-40B4-BE49-F238E27FC236}">
              <a16:creationId xmlns:a16="http://schemas.microsoft.com/office/drawing/2014/main" id="{00000000-0008-0000-1D00-00001B000000}"/>
            </a:ext>
          </a:extLst>
        </xdr:cNvPr>
        <xdr:cNvPicPr>
          <a:picLocks noChangeAspect="1" noChangeArrowheads="1"/>
        </xdr:cNvPicPr>
      </xdr:nvPicPr>
      <xdr:blipFill>
        <a:blip xmlns:r="http://schemas.openxmlformats.org/officeDocument/2006/relationships" r:embed="rId26" cstate="print">
          <a:extLst>
            <a:ext uri="{28A0092B-C50C-407E-A947-70E740481C1C}">
              <a14:useLocalDpi xmlns:a14="http://schemas.microsoft.com/office/drawing/2010/main" val="0"/>
            </a:ext>
          </a:extLst>
        </a:blip>
        <a:srcRect/>
        <a:stretch>
          <a:fillRect/>
        </a:stretch>
      </xdr:blipFill>
      <xdr:spPr bwMode="auto">
        <a:xfrm>
          <a:off x="11953875" y="10315575"/>
          <a:ext cx="228600" cy="4101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428625</xdr:colOff>
      <xdr:row>30</xdr:row>
      <xdr:rowOff>76200</xdr:rowOff>
    </xdr:from>
    <xdr:to>
      <xdr:col>1</xdr:col>
      <xdr:colOff>685800</xdr:colOff>
      <xdr:row>31</xdr:row>
      <xdr:rowOff>24179</xdr:rowOff>
    </xdr:to>
    <xdr:pic>
      <xdr:nvPicPr>
        <xdr:cNvPr id="28" name="Picture 400">
          <a:extLst>
            <a:ext uri="{FF2B5EF4-FFF2-40B4-BE49-F238E27FC236}">
              <a16:creationId xmlns:a16="http://schemas.microsoft.com/office/drawing/2014/main" id="{00000000-0008-0000-1D00-00001C000000}"/>
            </a:ext>
          </a:extLst>
        </xdr:cNvPr>
        <xdr:cNvPicPr>
          <a:picLocks noChangeAspect="1" noChangeArrowheads="1"/>
        </xdr:cNvPicPr>
      </xdr:nvPicPr>
      <xdr:blipFill>
        <a:blip xmlns:r="http://schemas.openxmlformats.org/officeDocument/2006/relationships" r:embed="rId27" cstate="print">
          <a:extLst>
            <a:ext uri="{28A0092B-C50C-407E-A947-70E740481C1C}">
              <a14:useLocalDpi xmlns:a14="http://schemas.microsoft.com/office/drawing/2010/main" val="0"/>
            </a:ext>
          </a:extLst>
        </a:blip>
        <a:srcRect/>
        <a:stretch>
          <a:fillRect/>
        </a:stretch>
      </xdr:blipFill>
      <xdr:spPr bwMode="auto">
        <a:xfrm>
          <a:off x="1790700" y="14030325"/>
          <a:ext cx="257175" cy="4909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219075</xdr:colOff>
      <xdr:row>30</xdr:row>
      <xdr:rowOff>38100</xdr:rowOff>
    </xdr:from>
    <xdr:to>
      <xdr:col>2</xdr:col>
      <xdr:colOff>514350</xdr:colOff>
      <xdr:row>30</xdr:row>
      <xdr:rowOff>536041</xdr:rowOff>
    </xdr:to>
    <xdr:pic>
      <xdr:nvPicPr>
        <xdr:cNvPr id="29" name="Picture 401">
          <a:extLst>
            <a:ext uri="{FF2B5EF4-FFF2-40B4-BE49-F238E27FC236}">
              <a16:creationId xmlns:a16="http://schemas.microsoft.com/office/drawing/2014/main" id="{00000000-0008-0000-1D00-00001D000000}"/>
            </a:ext>
          </a:extLst>
        </xdr:cNvPr>
        <xdr:cNvPicPr>
          <a:picLocks noChangeAspect="1" noChangeArrowheads="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2486025" y="13992225"/>
          <a:ext cx="295275" cy="4979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647700</xdr:colOff>
      <xdr:row>30</xdr:row>
      <xdr:rowOff>9525</xdr:rowOff>
    </xdr:from>
    <xdr:to>
      <xdr:col>4</xdr:col>
      <xdr:colOff>104775</xdr:colOff>
      <xdr:row>30</xdr:row>
      <xdr:rowOff>513862</xdr:rowOff>
    </xdr:to>
    <xdr:pic>
      <xdr:nvPicPr>
        <xdr:cNvPr id="30" name="Picture 402">
          <a:extLst>
            <a:ext uri="{FF2B5EF4-FFF2-40B4-BE49-F238E27FC236}">
              <a16:creationId xmlns:a16="http://schemas.microsoft.com/office/drawing/2014/main" id="{00000000-0008-0000-1D00-00001E000000}"/>
            </a:ext>
          </a:extLst>
        </xdr:cNvPr>
        <xdr:cNvPicPr>
          <a:picLocks noChangeAspect="1" noChangeArrowheads="1"/>
        </xdr:cNvPicPr>
      </xdr:nvPicPr>
      <xdr:blipFill>
        <a:blip xmlns:r="http://schemas.openxmlformats.org/officeDocument/2006/relationships" r:embed="rId29" cstate="print">
          <a:extLst>
            <a:ext uri="{28A0092B-C50C-407E-A947-70E740481C1C}">
              <a14:useLocalDpi xmlns:a14="http://schemas.microsoft.com/office/drawing/2010/main" val="0"/>
            </a:ext>
          </a:extLst>
        </a:blip>
        <a:srcRect/>
        <a:stretch>
          <a:fillRect/>
        </a:stretch>
      </xdr:blipFill>
      <xdr:spPr bwMode="auto">
        <a:xfrm>
          <a:off x="3781425" y="13963650"/>
          <a:ext cx="219075" cy="50433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314325</xdr:colOff>
      <xdr:row>30</xdr:row>
      <xdr:rowOff>66675</xdr:rowOff>
    </xdr:from>
    <xdr:to>
      <xdr:col>5</xdr:col>
      <xdr:colOff>552450</xdr:colOff>
      <xdr:row>30</xdr:row>
      <xdr:rowOff>530053</xdr:rowOff>
    </xdr:to>
    <xdr:pic>
      <xdr:nvPicPr>
        <xdr:cNvPr id="31" name="Picture 403">
          <a:extLst>
            <a:ext uri="{FF2B5EF4-FFF2-40B4-BE49-F238E27FC236}">
              <a16:creationId xmlns:a16="http://schemas.microsoft.com/office/drawing/2014/main" id="{00000000-0008-0000-1D00-00001F000000}"/>
            </a:ext>
          </a:extLst>
        </xdr:cNvPr>
        <xdr:cNvPicPr>
          <a:picLocks noChangeAspect="1" noChangeArrowheads="1"/>
        </xdr:cNvPicPr>
      </xdr:nvPicPr>
      <xdr:blipFill>
        <a:blip xmlns:r="http://schemas.openxmlformats.org/officeDocument/2006/relationships" r:embed="rId30" cstate="print">
          <a:extLst>
            <a:ext uri="{28A0092B-C50C-407E-A947-70E740481C1C}">
              <a14:useLocalDpi xmlns:a14="http://schemas.microsoft.com/office/drawing/2010/main" val="0"/>
            </a:ext>
          </a:extLst>
        </a:blip>
        <a:srcRect/>
        <a:stretch>
          <a:fillRect/>
        </a:stretch>
      </xdr:blipFill>
      <xdr:spPr bwMode="auto">
        <a:xfrm>
          <a:off x="4972050" y="14020800"/>
          <a:ext cx="238125" cy="4633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238126</xdr:colOff>
      <xdr:row>30</xdr:row>
      <xdr:rowOff>38101</xdr:rowOff>
    </xdr:from>
    <xdr:to>
      <xdr:col>6</xdr:col>
      <xdr:colOff>561976</xdr:colOff>
      <xdr:row>30</xdr:row>
      <xdr:rowOff>533012</xdr:rowOff>
    </xdr:to>
    <xdr:pic>
      <xdr:nvPicPr>
        <xdr:cNvPr id="32" name="Picture 404">
          <a:extLst>
            <a:ext uri="{FF2B5EF4-FFF2-40B4-BE49-F238E27FC236}">
              <a16:creationId xmlns:a16="http://schemas.microsoft.com/office/drawing/2014/main" id="{00000000-0008-0000-1D00-000020000000}"/>
            </a:ext>
          </a:extLst>
        </xdr:cNvPr>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5848351" y="13992226"/>
          <a:ext cx="323850" cy="4949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219076</xdr:colOff>
      <xdr:row>30</xdr:row>
      <xdr:rowOff>9527</xdr:rowOff>
    </xdr:from>
    <xdr:to>
      <xdr:col>9</xdr:col>
      <xdr:colOff>533400</xdr:colOff>
      <xdr:row>30</xdr:row>
      <xdr:rowOff>501156</xdr:rowOff>
    </xdr:to>
    <xdr:pic>
      <xdr:nvPicPr>
        <xdr:cNvPr id="33" name="Picture 405">
          <a:extLst>
            <a:ext uri="{FF2B5EF4-FFF2-40B4-BE49-F238E27FC236}">
              <a16:creationId xmlns:a16="http://schemas.microsoft.com/office/drawing/2014/main" id="{00000000-0008-0000-1D00-000021000000}"/>
            </a:ext>
          </a:extLst>
        </xdr:cNvPr>
        <xdr:cNvPicPr>
          <a:picLocks noChangeAspect="1" noChangeArrowheads="1"/>
        </xdr:cNvPicPr>
      </xdr:nvPicPr>
      <xdr:blipFill>
        <a:blip xmlns:r="http://schemas.openxmlformats.org/officeDocument/2006/relationships" r:embed="rId32" cstate="print">
          <a:extLst>
            <a:ext uri="{28A0092B-C50C-407E-A947-70E740481C1C}">
              <a14:useLocalDpi xmlns:a14="http://schemas.microsoft.com/office/drawing/2010/main" val="0"/>
            </a:ext>
          </a:extLst>
        </a:blip>
        <a:srcRect/>
        <a:stretch>
          <a:fillRect/>
        </a:stretch>
      </xdr:blipFill>
      <xdr:spPr bwMode="auto">
        <a:xfrm>
          <a:off x="8315326" y="13963652"/>
          <a:ext cx="314324" cy="4916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295275</xdr:colOff>
      <xdr:row>30</xdr:row>
      <xdr:rowOff>57151</xdr:rowOff>
    </xdr:from>
    <xdr:to>
      <xdr:col>10</xdr:col>
      <xdr:colOff>695325</xdr:colOff>
      <xdr:row>31</xdr:row>
      <xdr:rowOff>1725</xdr:rowOff>
    </xdr:to>
    <xdr:pic>
      <xdr:nvPicPr>
        <xdr:cNvPr id="34" name="Picture 406">
          <a:extLst>
            <a:ext uri="{FF2B5EF4-FFF2-40B4-BE49-F238E27FC236}">
              <a16:creationId xmlns:a16="http://schemas.microsoft.com/office/drawing/2014/main" id="{00000000-0008-0000-1D00-000022000000}"/>
            </a:ext>
          </a:extLst>
        </xdr:cNvPr>
        <xdr:cNvPicPr>
          <a:picLocks noChangeAspect="1" noChangeArrowheads="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a:off x="9153525" y="14011276"/>
          <a:ext cx="400050" cy="4874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342900</xdr:colOff>
      <xdr:row>30</xdr:row>
      <xdr:rowOff>28575</xdr:rowOff>
    </xdr:from>
    <xdr:to>
      <xdr:col>11</xdr:col>
      <xdr:colOff>714375</xdr:colOff>
      <xdr:row>30</xdr:row>
      <xdr:rowOff>514308</xdr:rowOff>
    </xdr:to>
    <xdr:pic>
      <xdr:nvPicPr>
        <xdr:cNvPr id="35" name="Picture 407">
          <a:extLst>
            <a:ext uri="{FF2B5EF4-FFF2-40B4-BE49-F238E27FC236}">
              <a16:creationId xmlns:a16="http://schemas.microsoft.com/office/drawing/2014/main" id="{00000000-0008-0000-1D00-000023000000}"/>
            </a:ext>
          </a:extLst>
        </xdr:cNvPr>
        <xdr:cNvPicPr>
          <a:picLocks noChangeAspect="1" noChangeArrowheads="1"/>
        </xdr:cNvPicPr>
      </xdr:nvPicPr>
      <xdr:blipFill>
        <a:blip xmlns:r="http://schemas.openxmlformats.org/officeDocument/2006/relationships" r:embed="rId34" cstate="print">
          <a:extLst>
            <a:ext uri="{28A0092B-C50C-407E-A947-70E740481C1C}">
              <a14:useLocalDpi xmlns:a14="http://schemas.microsoft.com/office/drawing/2010/main" val="0"/>
            </a:ext>
          </a:extLst>
        </a:blip>
        <a:srcRect/>
        <a:stretch>
          <a:fillRect/>
        </a:stretch>
      </xdr:blipFill>
      <xdr:spPr bwMode="auto">
        <a:xfrm>
          <a:off x="10439400" y="13982700"/>
          <a:ext cx="371475" cy="4857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476250</xdr:colOff>
      <xdr:row>30</xdr:row>
      <xdr:rowOff>19051</xdr:rowOff>
    </xdr:from>
    <xdr:to>
      <xdr:col>12</xdr:col>
      <xdr:colOff>723900</xdr:colOff>
      <xdr:row>30</xdr:row>
      <xdr:rowOff>519611</xdr:rowOff>
    </xdr:to>
    <xdr:pic>
      <xdr:nvPicPr>
        <xdr:cNvPr id="36" name="Picture 408">
          <a:extLst>
            <a:ext uri="{FF2B5EF4-FFF2-40B4-BE49-F238E27FC236}">
              <a16:creationId xmlns:a16="http://schemas.microsoft.com/office/drawing/2014/main" id="{00000000-0008-0000-1D00-000024000000}"/>
            </a:ext>
          </a:extLst>
        </xdr:cNvPr>
        <xdr:cNvPicPr>
          <a:picLocks noChangeAspect="1" noChangeArrowheads="1"/>
        </xdr:cNvPicPr>
      </xdr:nvPicPr>
      <xdr:blipFill>
        <a:blip xmlns:r="http://schemas.openxmlformats.org/officeDocument/2006/relationships" r:embed="rId35" cstate="print">
          <a:extLst>
            <a:ext uri="{28A0092B-C50C-407E-A947-70E740481C1C}">
              <a14:useLocalDpi xmlns:a14="http://schemas.microsoft.com/office/drawing/2010/main" val="0"/>
            </a:ext>
          </a:extLst>
        </a:blip>
        <a:srcRect/>
        <a:stretch>
          <a:fillRect/>
        </a:stretch>
      </xdr:blipFill>
      <xdr:spPr bwMode="auto">
        <a:xfrm>
          <a:off x="11925300" y="13973176"/>
          <a:ext cx="247650" cy="5005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381001</xdr:colOff>
      <xdr:row>30</xdr:row>
      <xdr:rowOff>19051</xdr:rowOff>
    </xdr:from>
    <xdr:to>
      <xdr:col>13</xdr:col>
      <xdr:colOff>666750</xdr:colOff>
      <xdr:row>30</xdr:row>
      <xdr:rowOff>525623</xdr:rowOff>
    </xdr:to>
    <xdr:pic>
      <xdr:nvPicPr>
        <xdr:cNvPr id="37" name="Picture 399">
          <a:extLst>
            <a:ext uri="{FF2B5EF4-FFF2-40B4-BE49-F238E27FC236}">
              <a16:creationId xmlns:a16="http://schemas.microsoft.com/office/drawing/2014/main" id="{00000000-0008-0000-1D00-000025000000}"/>
            </a:ext>
          </a:extLst>
        </xdr:cNvPr>
        <xdr:cNvPicPr>
          <a:picLocks noChangeAspect="1" noChangeArrowheads="1"/>
        </xdr:cNvPicPr>
      </xdr:nvPicPr>
      <xdr:blipFill>
        <a:blip xmlns:r="http://schemas.openxmlformats.org/officeDocument/2006/relationships" r:embed="rId36" cstate="print">
          <a:extLst>
            <a:ext uri="{28A0092B-C50C-407E-A947-70E740481C1C}">
              <a14:useLocalDpi xmlns:a14="http://schemas.microsoft.com/office/drawing/2010/main" val="0"/>
            </a:ext>
          </a:extLst>
        </a:blip>
        <a:srcRect/>
        <a:stretch>
          <a:fillRect/>
        </a:stretch>
      </xdr:blipFill>
      <xdr:spPr bwMode="auto">
        <a:xfrm>
          <a:off x="13058776" y="13973176"/>
          <a:ext cx="285749" cy="5065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0.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1.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3.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4.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5.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6.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7.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AM25"/>
  <sheetViews>
    <sheetView showGridLines="0" topLeftCell="F1" workbookViewId="0">
      <selection activeCell="O3" sqref="O3:V3"/>
    </sheetView>
  </sheetViews>
  <sheetFormatPr baseColWidth="10" defaultColWidth="11.42578125" defaultRowHeight="15" x14ac:dyDescent="0.25"/>
  <cols>
    <col min="1" max="1" width="6.7109375" style="30" customWidth="1"/>
    <col min="2" max="2" width="12.85546875" style="38" customWidth="1"/>
    <col min="3" max="4" width="4.85546875" style="30" customWidth="1"/>
    <col min="5" max="7" width="4.85546875" style="38" customWidth="1"/>
    <col min="8" max="10" width="4.85546875" style="32" customWidth="1"/>
    <col min="11" max="11" width="4.85546875" style="38" customWidth="1"/>
    <col min="12" max="12" width="11.42578125" customWidth="1"/>
    <col min="13" max="13" width="13.140625" style="32" customWidth="1"/>
    <col min="14" max="14" width="5.7109375" customWidth="1"/>
    <col min="15" max="15" width="5.7109375" style="32" customWidth="1"/>
    <col min="16" max="16" width="5.7109375" customWidth="1"/>
    <col min="17" max="17" width="5.7109375" style="32" customWidth="1"/>
    <col min="18" max="22" width="5.7109375" customWidth="1"/>
    <col min="23" max="23" width="4.85546875" style="31" customWidth="1"/>
    <col min="24" max="24" width="11.42578125" hidden="1" customWidth="1"/>
    <col min="25" max="25" width="14.42578125" style="32" customWidth="1"/>
    <col min="26" max="26" width="11.42578125" hidden="1" customWidth="1"/>
    <col min="27" max="27" width="11.42578125" style="38" customWidth="1"/>
    <col min="28" max="28" width="11.42578125" hidden="1" customWidth="1"/>
    <col min="29" max="29" width="5.42578125" style="32" customWidth="1"/>
    <col min="30" max="30" width="5.42578125" customWidth="1"/>
    <col min="31" max="33" width="5.42578125" style="38" customWidth="1"/>
    <col min="34" max="37" width="5.42578125" customWidth="1"/>
    <col min="38" max="38" width="5.28515625" customWidth="1"/>
    <col min="39" max="39" width="5" customWidth="1"/>
  </cols>
  <sheetData>
    <row r="1" spans="2:39" s="175" customFormat="1" x14ac:dyDescent="0.25"/>
    <row r="2" spans="2:39" x14ac:dyDescent="0.25">
      <c r="B2" s="176" t="s">
        <v>0</v>
      </c>
      <c r="C2" s="177"/>
      <c r="D2" s="177"/>
      <c r="E2" s="177"/>
      <c r="F2" s="177"/>
      <c r="G2" s="177"/>
      <c r="H2" s="177"/>
      <c r="I2" s="177"/>
      <c r="J2" s="177"/>
      <c r="K2" s="177"/>
      <c r="M2" s="176" t="s">
        <v>1</v>
      </c>
      <c r="N2" s="177"/>
      <c r="O2" s="177"/>
      <c r="P2" s="177"/>
      <c r="Q2" s="177"/>
      <c r="R2" s="177"/>
      <c r="S2" s="177"/>
      <c r="T2" s="177"/>
      <c r="U2" s="177"/>
      <c r="V2" s="177"/>
      <c r="AA2" s="178" t="s">
        <v>2</v>
      </c>
      <c r="AB2" s="179"/>
      <c r="AC2" s="179"/>
      <c r="AD2" s="179"/>
      <c r="AE2" s="179"/>
      <c r="AF2" s="179"/>
      <c r="AG2" s="179"/>
      <c r="AH2" s="179"/>
      <c r="AI2" s="179"/>
      <c r="AJ2" s="179"/>
      <c r="AK2" s="179"/>
      <c r="AL2" s="179"/>
      <c r="AM2" s="180"/>
    </row>
    <row r="3" spans="2:39" x14ac:dyDescent="0.25">
      <c r="B3" s="33"/>
      <c r="C3" s="34"/>
      <c r="D3" s="174" t="s">
        <v>3</v>
      </c>
      <c r="E3" s="174"/>
      <c r="F3" s="174"/>
      <c r="G3" s="174"/>
      <c r="H3" s="174"/>
      <c r="I3" s="174"/>
      <c r="J3" s="174"/>
      <c r="K3" s="174"/>
      <c r="M3" s="33"/>
      <c r="N3" s="34"/>
      <c r="O3" s="174" t="s">
        <v>4</v>
      </c>
      <c r="P3" s="174"/>
      <c r="Q3" s="174"/>
      <c r="R3" s="174"/>
      <c r="S3" s="174"/>
      <c r="T3" s="174"/>
      <c r="U3" s="174"/>
      <c r="V3" s="174"/>
      <c r="AA3" s="33"/>
      <c r="AB3" s="34"/>
      <c r="AC3" s="181" t="s">
        <v>5</v>
      </c>
      <c r="AD3" s="182"/>
      <c r="AE3" s="182"/>
      <c r="AF3" s="182"/>
      <c r="AG3" s="182"/>
      <c r="AH3" s="182"/>
      <c r="AI3" s="182"/>
      <c r="AJ3" s="182"/>
      <c r="AK3" s="182"/>
      <c r="AL3" s="182"/>
      <c r="AM3" s="183"/>
    </row>
    <row r="4" spans="2:39" x14ac:dyDescent="0.25">
      <c r="B4" s="184" t="s">
        <v>6</v>
      </c>
      <c r="C4" s="35"/>
      <c r="D4" s="35">
        <v>2</v>
      </c>
      <c r="E4" s="35">
        <v>3</v>
      </c>
      <c r="F4" s="35">
        <v>4</v>
      </c>
      <c r="G4" s="35">
        <v>5</v>
      </c>
      <c r="H4" s="36">
        <v>6</v>
      </c>
      <c r="I4" s="36">
        <v>7</v>
      </c>
      <c r="J4" s="36">
        <v>8</v>
      </c>
      <c r="K4" s="35">
        <v>9</v>
      </c>
      <c r="M4" s="174" t="s">
        <v>7</v>
      </c>
      <c r="N4" s="41"/>
      <c r="O4" s="41">
        <v>0</v>
      </c>
      <c r="P4" s="41">
        <v>1</v>
      </c>
      <c r="Q4" s="41">
        <v>2</v>
      </c>
      <c r="R4" s="41">
        <v>3</v>
      </c>
      <c r="S4" s="41">
        <v>4</v>
      </c>
      <c r="T4" s="41">
        <v>5</v>
      </c>
      <c r="U4" s="41">
        <v>6</v>
      </c>
      <c r="V4" s="41">
        <v>7</v>
      </c>
      <c r="AA4" s="174" t="s">
        <v>8</v>
      </c>
      <c r="AB4" s="34"/>
      <c r="AC4" s="33"/>
      <c r="AD4" s="37">
        <v>1</v>
      </c>
      <c r="AE4" s="37">
        <v>2</v>
      </c>
      <c r="AF4" s="37">
        <v>3</v>
      </c>
      <c r="AG4" s="37">
        <v>4</v>
      </c>
      <c r="AH4" s="37">
        <v>5</v>
      </c>
      <c r="AI4" s="37">
        <v>6</v>
      </c>
      <c r="AJ4" s="37">
        <v>7</v>
      </c>
      <c r="AK4" s="37">
        <v>8</v>
      </c>
      <c r="AL4" s="37">
        <v>9</v>
      </c>
      <c r="AM4" s="11">
        <v>10</v>
      </c>
    </row>
    <row r="5" spans="2:39" x14ac:dyDescent="0.25">
      <c r="B5" s="185"/>
      <c r="C5" s="35">
        <v>2</v>
      </c>
      <c r="D5" s="37">
        <v>2</v>
      </c>
      <c r="E5" s="37">
        <v>2</v>
      </c>
      <c r="F5" s="37">
        <v>3</v>
      </c>
      <c r="G5" s="37">
        <v>4</v>
      </c>
      <c r="H5" s="39">
        <v>5</v>
      </c>
      <c r="I5" s="39">
        <v>6</v>
      </c>
      <c r="J5" s="39">
        <v>7</v>
      </c>
      <c r="K5" s="37">
        <v>8</v>
      </c>
      <c r="M5" s="174"/>
      <c r="N5" s="41">
        <v>0</v>
      </c>
      <c r="O5" s="37">
        <v>1</v>
      </c>
      <c r="P5" s="37">
        <v>1</v>
      </c>
      <c r="Q5" s="37">
        <v>1</v>
      </c>
      <c r="R5" s="37">
        <v>2</v>
      </c>
      <c r="S5" s="39">
        <v>3</v>
      </c>
      <c r="T5" s="37">
        <v>4</v>
      </c>
      <c r="U5" s="39">
        <v>5</v>
      </c>
      <c r="V5" s="37">
        <v>6</v>
      </c>
      <c r="AA5" s="174"/>
      <c r="AB5" s="37">
        <v>1</v>
      </c>
      <c r="AC5" s="37">
        <v>1</v>
      </c>
      <c r="AD5" s="37">
        <v>1</v>
      </c>
      <c r="AE5" s="37">
        <v>2</v>
      </c>
      <c r="AF5" s="37">
        <v>3</v>
      </c>
      <c r="AG5" s="37">
        <v>4</v>
      </c>
      <c r="AH5" s="37">
        <v>5</v>
      </c>
      <c r="AI5" s="37">
        <v>6</v>
      </c>
      <c r="AJ5" s="37">
        <v>7</v>
      </c>
      <c r="AK5" s="37">
        <v>8</v>
      </c>
      <c r="AL5" s="37">
        <v>9</v>
      </c>
      <c r="AM5" s="37">
        <v>10</v>
      </c>
    </row>
    <row r="6" spans="2:39" x14ac:dyDescent="0.25">
      <c r="B6" s="185"/>
      <c r="C6" s="35">
        <v>3</v>
      </c>
      <c r="D6" s="37">
        <v>2</v>
      </c>
      <c r="E6" s="37">
        <v>2</v>
      </c>
      <c r="F6" s="37">
        <v>3</v>
      </c>
      <c r="G6" s="37">
        <v>4</v>
      </c>
      <c r="H6" s="39">
        <v>5</v>
      </c>
      <c r="I6" s="39">
        <v>6</v>
      </c>
      <c r="J6" s="39">
        <v>7</v>
      </c>
      <c r="K6" s="37">
        <v>8</v>
      </c>
      <c r="M6" s="174"/>
      <c r="N6" s="41">
        <v>1</v>
      </c>
      <c r="O6" s="37">
        <v>1</v>
      </c>
      <c r="P6" s="37">
        <v>1</v>
      </c>
      <c r="Q6" s="37">
        <v>2</v>
      </c>
      <c r="R6" s="37">
        <v>3</v>
      </c>
      <c r="S6" s="39">
        <v>4</v>
      </c>
      <c r="T6" s="39">
        <v>5</v>
      </c>
      <c r="U6" s="39">
        <v>6</v>
      </c>
      <c r="V6" s="37">
        <v>7</v>
      </c>
      <c r="AA6" s="174"/>
      <c r="AB6" s="37">
        <v>2</v>
      </c>
      <c r="AC6" s="39">
        <v>2</v>
      </c>
      <c r="AD6" s="37">
        <v>2</v>
      </c>
      <c r="AE6" s="37">
        <v>2</v>
      </c>
      <c r="AF6" s="37">
        <v>3</v>
      </c>
      <c r="AG6" s="39">
        <v>4</v>
      </c>
      <c r="AH6" s="37">
        <v>5</v>
      </c>
      <c r="AI6" s="39">
        <v>6</v>
      </c>
      <c r="AJ6" s="37">
        <v>7</v>
      </c>
      <c r="AK6" s="39">
        <v>8</v>
      </c>
      <c r="AL6" s="37">
        <v>9</v>
      </c>
      <c r="AM6" s="39">
        <v>10</v>
      </c>
    </row>
    <row r="7" spans="2:39" x14ac:dyDescent="0.25">
      <c r="B7" s="185"/>
      <c r="C7" s="35">
        <v>4</v>
      </c>
      <c r="D7" s="37">
        <v>3</v>
      </c>
      <c r="E7" s="37">
        <v>3</v>
      </c>
      <c r="F7" s="37">
        <v>3</v>
      </c>
      <c r="G7" s="37">
        <v>4</v>
      </c>
      <c r="H7" s="39">
        <v>5</v>
      </c>
      <c r="I7" s="39">
        <v>6</v>
      </c>
      <c r="J7" s="39">
        <v>7</v>
      </c>
      <c r="K7" s="37">
        <v>8</v>
      </c>
      <c r="M7" s="174"/>
      <c r="N7" s="41">
        <v>2</v>
      </c>
      <c r="O7" s="37">
        <v>1</v>
      </c>
      <c r="P7" s="37">
        <v>2</v>
      </c>
      <c r="Q7" s="37">
        <v>2</v>
      </c>
      <c r="R7" s="37">
        <v>3</v>
      </c>
      <c r="S7" s="39">
        <v>4</v>
      </c>
      <c r="T7" s="39">
        <v>5</v>
      </c>
      <c r="U7" s="39">
        <v>6</v>
      </c>
      <c r="V7" s="37">
        <v>7</v>
      </c>
      <c r="AA7" s="174"/>
      <c r="AB7" s="37">
        <v>3</v>
      </c>
      <c r="AC7" s="37">
        <v>3</v>
      </c>
      <c r="AD7" s="37">
        <v>3</v>
      </c>
      <c r="AE7" s="37">
        <v>3</v>
      </c>
      <c r="AF7" s="37">
        <v>3</v>
      </c>
      <c r="AG7" s="39">
        <v>4</v>
      </c>
      <c r="AH7" s="37">
        <v>5</v>
      </c>
      <c r="AI7" s="39">
        <v>6</v>
      </c>
      <c r="AJ7" s="37">
        <v>7</v>
      </c>
      <c r="AK7" s="39">
        <v>8</v>
      </c>
      <c r="AL7" s="37">
        <v>9</v>
      </c>
      <c r="AM7" s="39">
        <v>10</v>
      </c>
    </row>
    <row r="8" spans="2:39" x14ac:dyDescent="0.25">
      <c r="B8" s="185"/>
      <c r="C8" s="35">
        <v>5</v>
      </c>
      <c r="D8" s="37">
        <v>4</v>
      </c>
      <c r="E8" s="37">
        <v>4</v>
      </c>
      <c r="F8" s="37">
        <v>4</v>
      </c>
      <c r="G8" s="37">
        <v>4</v>
      </c>
      <c r="H8" s="39">
        <v>5</v>
      </c>
      <c r="I8" s="39">
        <v>6</v>
      </c>
      <c r="J8" s="39">
        <v>7</v>
      </c>
      <c r="K8" s="37">
        <v>8</v>
      </c>
      <c r="M8" s="174"/>
      <c r="N8" s="41">
        <v>3</v>
      </c>
      <c r="O8" s="37">
        <v>2</v>
      </c>
      <c r="P8" s="37">
        <v>3</v>
      </c>
      <c r="Q8" s="37">
        <v>3</v>
      </c>
      <c r="R8" s="37">
        <v>3</v>
      </c>
      <c r="S8" s="39">
        <v>5</v>
      </c>
      <c r="T8" s="39">
        <v>6</v>
      </c>
      <c r="U8" s="39">
        <v>7</v>
      </c>
      <c r="V8" s="37">
        <v>8</v>
      </c>
      <c r="AA8" s="174"/>
      <c r="AB8" s="37">
        <v>4</v>
      </c>
      <c r="AC8" s="37">
        <v>4</v>
      </c>
      <c r="AD8" s="37">
        <v>4</v>
      </c>
      <c r="AE8" s="37">
        <v>4</v>
      </c>
      <c r="AF8" s="37">
        <v>4</v>
      </c>
      <c r="AG8" s="39">
        <v>4</v>
      </c>
      <c r="AH8" s="39">
        <v>5</v>
      </c>
      <c r="AI8" s="39">
        <v>6</v>
      </c>
      <c r="AJ8" s="39">
        <v>7</v>
      </c>
      <c r="AK8" s="39">
        <v>8</v>
      </c>
      <c r="AL8" s="39">
        <v>9</v>
      </c>
      <c r="AM8" s="39">
        <v>10</v>
      </c>
    </row>
    <row r="9" spans="2:39" x14ac:dyDescent="0.25">
      <c r="B9" s="185"/>
      <c r="C9" s="35">
        <v>6</v>
      </c>
      <c r="D9" s="37">
        <v>5</v>
      </c>
      <c r="E9" s="37">
        <v>5</v>
      </c>
      <c r="F9" s="37">
        <v>5</v>
      </c>
      <c r="G9" s="37">
        <v>5</v>
      </c>
      <c r="H9" s="39">
        <v>6</v>
      </c>
      <c r="I9" s="39">
        <v>7</v>
      </c>
      <c r="J9" s="39">
        <v>8</v>
      </c>
      <c r="K9" s="37">
        <v>9</v>
      </c>
      <c r="M9" s="174"/>
      <c r="N9" s="41">
        <v>4</v>
      </c>
      <c r="O9" s="37">
        <v>3</v>
      </c>
      <c r="P9" s="37">
        <v>4</v>
      </c>
      <c r="Q9" s="37">
        <v>4</v>
      </c>
      <c r="R9" s="37">
        <v>5</v>
      </c>
      <c r="S9" s="39">
        <v>5</v>
      </c>
      <c r="T9" s="39">
        <v>6</v>
      </c>
      <c r="U9" s="39">
        <v>7</v>
      </c>
      <c r="V9" s="37">
        <v>8</v>
      </c>
      <c r="AA9" s="174"/>
      <c r="AB9" s="37">
        <v>5</v>
      </c>
      <c r="AC9" s="37">
        <v>5</v>
      </c>
      <c r="AD9" s="37">
        <v>5</v>
      </c>
      <c r="AE9" s="37">
        <v>5</v>
      </c>
      <c r="AF9" s="37">
        <v>5</v>
      </c>
      <c r="AG9" s="39">
        <v>5</v>
      </c>
      <c r="AH9" s="39">
        <v>5</v>
      </c>
      <c r="AI9" s="39">
        <v>6</v>
      </c>
      <c r="AJ9" s="39">
        <v>7</v>
      </c>
      <c r="AK9" s="39">
        <v>8</v>
      </c>
      <c r="AL9" s="39">
        <v>9</v>
      </c>
      <c r="AM9" s="39">
        <v>10</v>
      </c>
    </row>
    <row r="10" spans="2:39" x14ac:dyDescent="0.25">
      <c r="B10" s="185"/>
      <c r="C10" s="35">
        <v>7</v>
      </c>
      <c r="D10" s="37">
        <v>6</v>
      </c>
      <c r="E10" s="37">
        <v>6</v>
      </c>
      <c r="F10" s="37">
        <v>6</v>
      </c>
      <c r="G10" s="37">
        <v>7</v>
      </c>
      <c r="H10" s="39">
        <v>7</v>
      </c>
      <c r="I10" s="39">
        <v>8</v>
      </c>
      <c r="J10" s="39">
        <v>8</v>
      </c>
      <c r="K10" s="37">
        <v>9</v>
      </c>
      <c r="M10" s="174"/>
      <c r="N10" s="41">
        <v>5</v>
      </c>
      <c r="O10" s="37">
        <v>4</v>
      </c>
      <c r="P10" s="37">
        <v>5</v>
      </c>
      <c r="Q10" s="37">
        <v>5</v>
      </c>
      <c r="R10" s="37">
        <v>6</v>
      </c>
      <c r="S10" s="39">
        <v>6</v>
      </c>
      <c r="T10" s="39">
        <v>7</v>
      </c>
      <c r="U10" s="39">
        <v>8</v>
      </c>
      <c r="V10" s="37">
        <v>9</v>
      </c>
      <c r="AA10" s="174"/>
      <c r="AB10" s="37">
        <v>6</v>
      </c>
      <c r="AC10" s="37">
        <v>6</v>
      </c>
      <c r="AD10" s="37">
        <v>6</v>
      </c>
      <c r="AE10" s="37">
        <v>6</v>
      </c>
      <c r="AF10" s="37">
        <v>6</v>
      </c>
      <c r="AG10" s="39">
        <v>6</v>
      </c>
      <c r="AH10" s="39">
        <v>6</v>
      </c>
      <c r="AI10" s="39">
        <v>6</v>
      </c>
      <c r="AJ10" s="37">
        <v>7</v>
      </c>
      <c r="AK10" s="39">
        <v>8</v>
      </c>
      <c r="AL10" s="37">
        <v>9</v>
      </c>
      <c r="AM10" s="39">
        <v>10</v>
      </c>
    </row>
    <row r="11" spans="2:39" x14ac:dyDescent="0.25">
      <c r="B11" s="186"/>
      <c r="C11" s="35">
        <v>8</v>
      </c>
      <c r="D11" s="37">
        <v>7</v>
      </c>
      <c r="E11" s="37">
        <v>7</v>
      </c>
      <c r="F11" s="37">
        <v>7</v>
      </c>
      <c r="G11" s="37">
        <v>8</v>
      </c>
      <c r="H11" s="39">
        <v>8</v>
      </c>
      <c r="I11" s="39">
        <v>9</v>
      </c>
      <c r="J11" s="39">
        <v>9</v>
      </c>
      <c r="K11" s="37">
        <v>9</v>
      </c>
      <c r="M11" s="174"/>
      <c r="N11" s="41">
        <v>6</v>
      </c>
      <c r="O11" s="37">
        <v>5</v>
      </c>
      <c r="P11" s="37">
        <v>6</v>
      </c>
      <c r="Q11" s="37">
        <v>6</v>
      </c>
      <c r="R11" s="37">
        <v>7</v>
      </c>
      <c r="S11" s="39">
        <v>7</v>
      </c>
      <c r="T11" s="39">
        <v>8</v>
      </c>
      <c r="U11" s="39">
        <v>8</v>
      </c>
      <c r="V11" s="37">
        <v>9</v>
      </c>
      <c r="AA11" s="174"/>
      <c r="AB11" s="37">
        <v>7</v>
      </c>
      <c r="AC11" s="37">
        <v>7</v>
      </c>
      <c r="AD11" s="37">
        <v>7</v>
      </c>
      <c r="AE11" s="37">
        <v>7</v>
      </c>
      <c r="AF11" s="37">
        <v>7</v>
      </c>
      <c r="AG11" s="39">
        <v>7</v>
      </c>
      <c r="AH11" s="39">
        <v>7</v>
      </c>
      <c r="AI11" s="39">
        <v>7</v>
      </c>
      <c r="AJ11" s="37">
        <v>7</v>
      </c>
      <c r="AK11" s="39">
        <v>8</v>
      </c>
      <c r="AL11" s="37">
        <v>9</v>
      </c>
      <c r="AM11" s="39">
        <v>10</v>
      </c>
    </row>
    <row r="12" spans="2:39" x14ac:dyDescent="0.25">
      <c r="M12" s="174"/>
      <c r="N12" s="41">
        <v>7</v>
      </c>
      <c r="O12" s="39">
        <v>6</v>
      </c>
      <c r="P12" s="37">
        <v>7</v>
      </c>
      <c r="Q12" s="39">
        <v>7</v>
      </c>
      <c r="R12" s="37">
        <v>8</v>
      </c>
      <c r="S12" s="39">
        <v>8</v>
      </c>
      <c r="T12" s="39">
        <v>9</v>
      </c>
      <c r="U12" s="39">
        <v>9</v>
      </c>
      <c r="V12" s="37">
        <v>9</v>
      </c>
      <c r="AA12" s="174"/>
      <c r="AB12" s="37">
        <v>8</v>
      </c>
      <c r="AC12" s="37">
        <v>8</v>
      </c>
      <c r="AD12" s="37">
        <v>8</v>
      </c>
      <c r="AE12" s="37">
        <v>8</v>
      </c>
      <c r="AF12" s="37">
        <v>8</v>
      </c>
      <c r="AG12" s="39">
        <v>8</v>
      </c>
      <c r="AH12" s="39">
        <v>8</v>
      </c>
      <c r="AI12" s="39">
        <v>8</v>
      </c>
      <c r="AJ12" s="37">
        <v>8</v>
      </c>
      <c r="AK12" s="39">
        <v>8</v>
      </c>
      <c r="AL12" s="37">
        <v>9</v>
      </c>
      <c r="AM12" s="39">
        <v>10</v>
      </c>
    </row>
    <row r="13" spans="2:39" x14ac:dyDescent="0.25">
      <c r="AA13" s="174"/>
      <c r="AB13" s="37">
        <v>9</v>
      </c>
      <c r="AC13" s="39">
        <v>9</v>
      </c>
      <c r="AD13" s="37">
        <v>9</v>
      </c>
      <c r="AE13" s="39">
        <v>9</v>
      </c>
      <c r="AF13" s="37">
        <v>9</v>
      </c>
      <c r="AG13" s="37">
        <v>9</v>
      </c>
      <c r="AH13" s="37">
        <v>9</v>
      </c>
      <c r="AI13" s="37">
        <v>9</v>
      </c>
      <c r="AJ13" s="37">
        <v>9</v>
      </c>
      <c r="AK13" s="39">
        <v>9</v>
      </c>
      <c r="AL13" s="37">
        <v>9</v>
      </c>
      <c r="AM13" s="39">
        <v>10</v>
      </c>
    </row>
    <row r="14" spans="2:39" x14ac:dyDescent="0.25">
      <c r="B14" s="176" t="s">
        <v>9</v>
      </c>
      <c r="C14" s="177"/>
      <c r="D14" s="177"/>
      <c r="E14" s="177"/>
      <c r="F14" s="177"/>
      <c r="G14" s="177"/>
      <c r="H14" s="177"/>
      <c r="I14" s="177"/>
      <c r="J14" s="177"/>
      <c r="K14" s="177"/>
      <c r="M14" s="176" t="s">
        <v>10</v>
      </c>
      <c r="N14" s="176"/>
      <c r="O14" s="176"/>
      <c r="P14" s="176"/>
      <c r="Q14" s="176"/>
      <c r="R14" s="176"/>
      <c r="S14" s="176"/>
      <c r="T14" s="176"/>
      <c r="U14" s="176"/>
      <c r="V14" s="176"/>
      <c r="W14" s="176"/>
      <c r="AA14" s="174"/>
      <c r="AB14" s="11"/>
      <c r="AC14" s="39">
        <v>10</v>
      </c>
      <c r="AD14" s="39">
        <v>10</v>
      </c>
      <c r="AE14" s="39">
        <v>10</v>
      </c>
      <c r="AF14" s="39">
        <v>10</v>
      </c>
      <c r="AG14" s="39">
        <v>10</v>
      </c>
      <c r="AH14" s="39">
        <v>10</v>
      </c>
      <c r="AI14" s="39">
        <v>10</v>
      </c>
      <c r="AJ14" s="39">
        <v>10</v>
      </c>
      <c r="AK14" s="39">
        <v>10</v>
      </c>
      <c r="AL14" s="39">
        <v>10</v>
      </c>
      <c r="AM14" s="39">
        <v>10</v>
      </c>
    </row>
    <row r="15" spans="2:39" x14ac:dyDescent="0.25">
      <c r="B15" s="33"/>
      <c r="C15" s="34"/>
      <c r="D15" s="174" t="s">
        <v>11</v>
      </c>
      <c r="E15" s="174"/>
      <c r="F15" s="174"/>
      <c r="G15" s="174"/>
      <c r="H15" s="174"/>
      <c r="I15" s="174"/>
      <c r="J15" s="174"/>
      <c r="K15" s="174"/>
      <c r="M15" s="33"/>
      <c r="N15" s="34"/>
      <c r="O15" s="174" t="s">
        <v>12</v>
      </c>
      <c r="P15" s="174"/>
      <c r="Q15" s="174"/>
      <c r="R15" s="174"/>
      <c r="S15" s="174"/>
      <c r="T15" s="174"/>
      <c r="U15" s="174"/>
      <c r="V15" s="174"/>
      <c r="W15" s="174"/>
    </row>
    <row r="16" spans="2:39" ht="15" customHeight="1" x14ac:dyDescent="0.25">
      <c r="B16" s="184" t="s">
        <v>13</v>
      </c>
      <c r="C16" s="41"/>
      <c r="D16" s="41">
        <v>0</v>
      </c>
      <c r="E16" s="41">
        <v>1</v>
      </c>
      <c r="F16" s="41">
        <v>2</v>
      </c>
      <c r="G16" s="41">
        <v>3</v>
      </c>
      <c r="H16" s="41">
        <v>4</v>
      </c>
      <c r="I16" s="41">
        <v>5</v>
      </c>
      <c r="J16" s="41">
        <v>6</v>
      </c>
      <c r="K16" s="41">
        <v>7</v>
      </c>
      <c r="M16" s="174" t="s">
        <v>14</v>
      </c>
      <c r="N16" s="41"/>
      <c r="O16" s="41">
        <v>1</v>
      </c>
      <c r="P16" s="41">
        <v>2</v>
      </c>
      <c r="Q16" s="41">
        <v>3</v>
      </c>
      <c r="R16" s="41">
        <v>4</v>
      </c>
      <c r="S16" s="41">
        <v>5</v>
      </c>
      <c r="T16" s="41">
        <v>6</v>
      </c>
      <c r="U16" s="41">
        <v>7</v>
      </c>
      <c r="V16" s="41">
        <v>8</v>
      </c>
      <c r="W16" s="42">
        <v>9</v>
      </c>
      <c r="AA16" s="174" t="s">
        <v>15</v>
      </c>
      <c r="AB16" s="174"/>
      <c r="AC16" s="174"/>
      <c r="AD16" s="174"/>
      <c r="AE16" s="174"/>
      <c r="AF16" s="174"/>
      <c r="AG16" s="174"/>
      <c r="AH16" s="174"/>
      <c r="AI16" s="174"/>
      <c r="AJ16" s="174"/>
      <c r="AK16" s="174"/>
      <c r="AL16" s="38"/>
    </row>
    <row r="17" spans="2:37" ht="15" customHeight="1" x14ac:dyDescent="0.25">
      <c r="B17" s="185"/>
      <c r="C17" s="41">
        <v>0</v>
      </c>
      <c r="D17" s="37">
        <v>1</v>
      </c>
      <c r="E17" s="37">
        <v>1</v>
      </c>
      <c r="F17" s="37">
        <v>1</v>
      </c>
      <c r="G17" s="37">
        <v>2</v>
      </c>
      <c r="H17" s="39">
        <v>3</v>
      </c>
      <c r="I17" s="37">
        <v>4</v>
      </c>
      <c r="J17" s="39">
        <v>5</v>
      </c>
      <c r="K17" s="37">
        <v>6</v>
      </c>
      <c r="M17" s="174"/>
      <c r="N17" s="41">
        <v>1</v>
      </c>
      <c r="O17" s="37">
        <v>1</v>
      </c>
      <c r="P17" s="37">
        <v>2</v>
      </c>
      <c r="Q17" s="37">
        <v>3</v>
      </c>
      <c r="R17" s="37">
        <v>4</v>
      </c>
      <c r="S17" s="39">
        <v>5</v>
      </c>
      <c r="T17" s="39">
        <v>6</v>
      </c>
      <c r="U17" s="39">
        <v>7</v>
      </c>
      <c r="V17" s="37">
        <v>8</v>
      </c>
      <c r="W17" s="39">
        <v>9</v>
      </c>
      <c r="AA17" s="40" t="s">
        <v>16</v>
      </c>
      <c r="AB17" s="11"/>
      <c r="AC17" s="187" t="s">
        <v>17</v>
      </c>
      <c r="AD17" s="187"/>
      <c r="AE17" s="187"/>
      <c r="AF17" s="187"/>
      <c r="AG17" s="187"/>
      <c r="AH17" s="187"/>
      <c r="AI17" s="187"/>
      <c r="AJ17" s="187"/>
      <c r="AK17" s="187"/>
    </row>
    <row r="18" spans="2:37" ht="15" customHeight="1" x14ac:dyDescent="0.25">
      <c r="B18" s="185"/>
      <c r="C18" s="41">
        <v>1</v>
      </c>
      <c r="D18" s="37">
        <v>1</v>
      </c>
      <c r="E18" s="37">
        <v>1</v>
      </c>
      <c r="F18" s="37">
        <v>2</v>
      </c>
      <c r="G18" s="37">
        <v>2</v>
      </c>
      <c r="H18" s="39">
        <v>3</v>
      </c>
      <c r="I18" s="39">
        <v>4</v>
      </c>
      <c r="J18" s="39">
        <v>5</v>
      </c>
      <c r="K18" s="37">
        <v>6</v>
      </c>
      <c r="M18" s="174"/>
      <c r="N18" s="41">
        <v>2</v>
      </c>
      <c r="O18" s="39">
        <v>2</v>
      </c>
      <c r="P18" s="37">
        <v>2</v>
      </c>
      <c r="Q18" s="37">
        <v>3</v>
      </c>
      <c r="R18" s="37">
        <v>4</v>
      </c>
      <c r="S18" s="39">
        <v>5</v>
      </c>
      <c r="T18" s="39">
        <v>6</v>
      </c>
      <c r="U18" s="39">
        <v>7</v>
      </c>
      <c r="V18" s="37">
        <v>8</v>
      </c>
      <c r="W18" s="39">
        <v>9</v>
      </c>
      <c r="AA18" s="188" t="s">
        <v>18</v>
      </c>
      <c r="AB18" s="11"/>
      <c r="AC18" s="187" t="s">
        <v>19</v>
      </c>
      <c r="AD18" s="187"/>
      <c r="AE18" s="187"/>
      <c r="AF18" s="187"/>
      <c r="AG18" s="187"/>
      <c r="AH18" s="187"/>
      <c r="AI18" s="187"/>
      <c r="AJ18" s="187"/>
      <c r="AK18" s="187"/>
    </row>
    <row r="19" spans="2:37" x14ac:dyDescent="0.25">
      <c r="B19" s="185"/>
      <c r="C19" s="41">
        <v>2</v>
      </c>
      <c r="D19" s="37">
        <v>1</v>
      </c>
      <c r="E19" s="37">
        <v>2</v>
      </c>
      <c r="F19" s="37">
        <v>2</v>
      </c>
      <c r="G19" s="37">
        <v>3</v>
      </c>
      <c r="H19" s="39">
        <v>3</v>
      </c>
      <c r="I19" s="39">
        <v>4</v>
      </c>
      <c r="J19" s="39">
        <v>6</v>
      </c>
      <c r="K19" s="37">
        <v>7</v>
      </c>
      <c r="M19" s="174"/>
      <c r="N19" s="41">
        <v>3</v>
      </c>
      <c r="O19" s="37">
        <v>3</v>
      </c>
      <c r="P19" s="37">
        <v>3</v>
      </c>
      <c r="Q19" s="37">
        <v>3</v>
      </c>
      <c r="R19" s="37">
        <v>4</v>
      </c>
      <c r="S19" s="39">
        <v>5</v>
      </c>
      <c r="T19" s="39">
        <v>6</v>
      </c>
      <c r="U19" s="39">
        <v>7</v>
      </c>
      <c r="V19" s="37">
        <v>8</v>
      </c>
      <c r="W19" s="39">
        <v>9</v>
      </c>
      <c r="AA19" s="188"/>
      <c r="AB19" s="11"/>
      <c r="AC19" s="187"/>
      <c r="AD19" s="187"/>
      <c r="AE19" s="187"/>
      <c r="AF19" s="187"/>
      <c r="AG19" s="187"/>
      <c r="AH19" s="187"/>
      <c r="AI19" s="187"/>
      <c r="AJ19" s="187"/>
      <c r="AK19" s="187"/>
    </row>
    <row r="20" spans="2:37" x14ac:dyDescent="0.25">
      <c r="B20" s="185"/>
      <c r="C20" s="41">
        <v>3</v>
      </c>
      <c r="D20" s="37">
        <v>2</v>
      </c>
      <c r="E20" s="37">
        <v>2</v>
      </c>
      <c r="F20" s="37">
        <v>3</v>
      </c>
      <c r="G20" s="37">
        <v>3</v>
      </c>
      <c r="H20" s="39">
        <v>4</v>
      </c>
      <c r="I20" s="39">
        <v>5</v>
      </c>
      <c r="J20" s="39">
        <v>6</v>
      </c>
      <c r="K20" s="37">
        <v>8</v>
      </c>
      <c r="M20" s="174"/>
      <c r="N20" s="41">
        <v>4</v>
      </c>
      <c r="O20" s="37">
        <v>4</v>
      </c>
      <c r="P20" s="37">
        <v>4</v>
      </c>
      <c r="Q20" s="37">
        <v>4</v>
      </c>
      <c r="R20" s="37">
        <v>4</v>
      </c>
      <c r="S20" s="39">
        <v>5</v>
      </c>
      <c r="T20" s="39">
        <v>6</v>
      </c>
      <c r="U20" s="39">
        <v>7</v>
      </c>
      <c r="V20" s="37">
        <v>8</v>
      </c>
      <c r="W20" s="39">
        <v>9</v>
      </c>
    </row>
    <row r="21" spans="2:37" x14ac:dyDescent="0.25">
      <c r="B21" s="185"/>
      <c r="C21" s="41">
        <v>4</v>
      </c>
      <c r="D21" s="37">
        <v>3</v>
      </c>
      <c r="E21" s="37">
        <v>3</v>
      </c>
      <c r="F21" s="37">
        <v>4</v>
      </c>
      <c r="G21" s="37">
        <v>4</v>
      </c>
      <c r="H21" s="39">
        <v>5</v>
      </c>
      <c r="I21" s="39">
        <v>6</v>
      </c>
      <c r="J21" s="39">
        <v>7</v>
      </c>
      <c r="K21" s="37">
        <v>8</v>
      </c>
      <c r="M21" s="174"/>
      <c r="N21" s="41">
        <v>5</v>
      </c>
      <c r="O21" s="37">
        <v>5</v>
      </c>
      <c r="P21" s="37">
        <v>5</v>
      </c>
      <c r="Q21" s="37">
        <v>5</v>
      </c>
      <c r="R21" s="37">
        <v>5</v>
      </c>
      <c r="S21" s="39">
        <v>5</v>
      </c>
      <c r="T21" s="39">
        <v>6</v>
      </c>
      <c r="U21" s="39">
        <v>7</v>
      </c>
      <c r="V21" s="37">
        <v>8</v>
      </c>
      <c r="W21" s="39">
        <v>9</v>
      </c>
    </row>
    <row r="22" spans="2:37" x14ac:dyDescent="0.25">
      <c r="B22" s="185"/>
      <c r="C22" s="41">
        <v>5</v>
      </c>
      <c r="D22" s="37">
        <v>4</v>
      </c>
      <c r="E22" s="37">
        <v>4</v>
      </c>
      <c r="F22" s="37">
        <v>5</v>
      </c>
      <c r="G22" s="37">
        <v>5</v>
      </c>
      <c r="H22" s="39">
        <v>6</v>
      </c>
      <c r="I22" s="39">
        <v>7</v>
      </c>
      <c r="J22" s="39">
        <v>8</v>
      </c>
      <c r="K22" s="37">
        <v>9</v>
      </c>
      <c r="M22" s="174"/>
      <c r="N22" s="41">
        <v>6</v>
      </c>
      <c r="O22" s="37">
        <v>6</v>
      </c>
      <c r="P22" s="37">
        <v>6</v>
      </c>
      <c r="Q22" s="37">
        <v>6</v>
      </c>
      <c r="R22" s="37">
        <v>6</v>
      </c>
      <c r="S22" s="39">
        <v>6</v>
      </c>
      <c r="T22" s="39">
        <v>6</v>
      </c>
      <c r="U22" s="39">
        <v>7</v>
      </c>
      <c r="V22" s="37">
        <v>8</v>
      </c>
      <c r="W22" s="39">
        <v>9</v>
      </c>
    </row>
    <row r="23" spans="2:37" x14ac:dyDescent="0.25">
      <c r="B23" s="186"/>
      <c r="C23" s="41">
        <v>6</v>
      </c>
      <c r="D23" s="37">
        <v>5</v>
      </c>
      <c r="E23" s="37">
        <v>5</v>
      </c>
      <c r="F23" s="37">
        <v>6</v>
      </c>
      <c r="G23" s="37">
        <v>7</v>
      </c>
      <c r="H23" s="39">
        <v>8</v>
      </c>
      <c r="I23" s="39">
        <v>8</v>
      </c>
      <c r="J23" s="39">
        <v>9</v>
      </c>
      <c r="K23" s="37">
        <v>9</v>
      </c>
      <c r="M23" s="174"/>
      <c r="N23" s="41">
        <v>7</v>
      </c>
      <c r="O23" s="37">
        <v>7</v>
      </c>
      <c r="P23" s="37">
        <v>7</v>
      </c>
      <c r="Q23" s="37">
        <v>7</v>
      </c>
      <c r="R23" s="37">
        <v>7</v>
      </c>
      <c r="S23" s="39">
        <v>7</v>
      </c>
      <c r="T23" s="39">
        <v>7</v>
      </c>
      <c r="U23" s="39">
        <v>7</v>
      </c>
      <c r="V23" s="37">
        <v>8</v>
      </c>
      <c r="W23" s="39">
        <v>9</v>
      </c>
    </row>
    <row r="24" spans="2:37" x14ac:dyDescent="0.25">
      <c r="M24" s="174"/>
      <c r="N24" s="41">
        <v>8</v>
      </c>
      <c r="O24" s="37">
        <v>8</v>
      </c>
      <c r="P24" s="37">
        <v>8</v>
      </c>
      <c r="Q24" s="37">
        <v>8</v>
      </c>
      <c r="R24" s="37">
        <v>8</v>
      </c>
      <c r="S24" s="39">
        <v>8</v>
      </c>
      <c r="T24" s="39">
        <v>8</v>
      </c>
      <c r="U24" s="39">
        <v>8</v>
      </c>
      <c r="V24" s="37">
        <v>8</v>
      </c>
      <c r="W24" s="39">
        <v>9</v>
      </c>
    </row>
    <row r="25" spans="2:37" x14ac:dyDescent="0.25">
      <c r="M25" s="174"/>
      <c r="N25" s="41">
        <v>9</v>
      </c>
      <c r="O25" s="39">
        <v>9</v>
      </c>
      <c r="P25" s="117">
        <v>9</v>
      </c>
      <c r="Q25" s="39">
        <v>9</v>
      </c>
      <c r="R25" s="117">
        <v>9</v>
      </c>
      <c r="S25" s="117">
        <v>9</v>
      </c>
      <c r="T25" s="117">
        <v>9</v>
      </c>
      <c r="U25" s="117">
        <v>9</v>
      </c>
      <c r="V25" s="117">
        <v>9</v>
      </c>
      <c r="W25" s="39">
        <v>9</v>
      </c>
    </row>
  </sheetData>
  <mergeCells count="20">
    <mergeCell ref="B16:B23"/>
    <mergeCell ref="M16:M25"/>
    <mergeCell ref="AA16:AK16"/>
    <mergeCell ref="AC17:AK17"/>
    <mergeCell ref="AA18:AA19"/>
    <mergeCell ref="AC18:AK19"/>
    <mergeCell ref="D15:K15"/>
    <mergeCell ref="O15:W15"/>
    <mergeCell ref="A1:XFD1"/>
    <mergeCell ref="B2:K2"/>
    <mergeCell ref="M2:V2"/>
    <mergeCell ref="AA2:AM2"/>
    <mergeCell ref="D3:K3"/>
    <mergeCell ref="O3:V3"/>
    <mergeCell ref="AC3:AM3"/>
    <mergeCell ref="B4:B11"/>
    <mergeCell ref="M4:M12"/>
    <mergeCell ref="AA4:AA14"/>
    <mergeCell ref="B14:K14"/>
    <mergeCell ref="M14:W14"/>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dimension ref="P17"/>
  <sheetViews>
    <sheetView showGridLines="0" showRowColHeaders="0" zoomScale="80" zoomScaleNormal="80" workbookViewId="0">
      <selection activeCell="O19" sqref="O19"/>
    </sheetView>
  </sheetViews>
  <sheetFormatPr baseColWidth="10" defaultColWidth="11.42578125" defaultRowHeight="15" x14ac:dyDescent="0.25"/>
  <sheetData>
    <row r="17" spans="16:16" x14ac:dyDescent="0.25">
      <c r="P17" t="s">
        <v>201</v>
      </c>
    </row>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3"/>
  <dimension ref="A1:J15"/>
  <sheetViews>
    <sheetView view="pageBreakPreview" zoomScale="80" zoomScaleNormal="80" zoomScaleSheetLayoutView="80" workbookViewId="0">
      <selection activeCell="E4" sqref="E4"/>
    </sheetView>
  </sheetViews>
  <sheetFormatPr baseColWidth="10" defaultColWidth="11.42578125" defaultRowHeight="15" x14ac:dyDescent="0.2"/>
  <cols>
    <col min="1" max="1" width="23.140625" style="75" customWidth="1"/>
    <col min="2" max="2" width="37.7109375" style="75" customWidth="1"/>
    <col min="3" max="3" width="38.5703125" style="75" customWidth="1"/>
    <col min="4" max="4" width="38.140625" style="75" customWidth="1"/>
    <col min="5" max="5" width="40" style="75" customWidth="1"/>
    <col min="6" max="16384" width="11.42578125" style="75"/>
  </cols>
  <sheetData>
    <row r="1" spans="1:10" ht="15" customHeight="1" x14ac:dyDescent="0.2">
      <c r="A1" s="193" t="s">
        <v>20</v>
      </c>
      <c r="B1" s="193"/>
      <c r="C1" s="193"/>
      <c r="D1" s="193"/>
      <c r="E1" s="193"/>
      <c r="F1" s="74"/>
      <c r="G1" s="74"/>
      <c r="H1" s="74"/>
      <c r="I1" s="74"/>
      <c r="J1" s="74"/>
    </row>
    <row r="2" spans="1:10" ht="42" customHeight="1" x14ac:dyDescent="0.2">
      <c r="A2" s="193"/>
      <c r="B2" s="193"/>
      <c r="C2" s="193"/>
      <c r="D2" s="193"/>
      <c r="E2" s="193"/>
      <c r="F2" s="74"/>
      <c r="G2" s="74"/>
      <c r="H2" s="74"/>
      <c r="I2" s="74"/>
      <c r="J2" s="74"/>
    </row>
    <row r="3" spans="1:10" ht="24.75" customHeight="1" x14ac:dyDescent="0.2">
      <c r="A3" s="200" t="s">
        <v>21</v>
      </c>
      <c r="B3" s="102" t="s">
        <v>22</v>
      </c>
      <c r="C3" s="102" t="s">
        <v>23</v>
      </c>
      <c r="D3" s="196" t="s">
        <v>24</v>
      </c>
      <c r="E3" s="196"/>
      <c r="F3" s="76"/>
      <c r="G3" s="76"/>
      <c r="H3" s="76"/>
      <c r="I3" s="76"/>
      <c r="J3" s="76"/>
    </row>
    <row r="4" spans="1:10" ht="158.25" customHeight="1" x14ac:dyDescent="0.2">
      <c r="A4" s="200"/>
      <c r="B4" s="77"/>
      <c r="C4" s="78"/>
      <c r="D4" s="79"/>
      <c r="E4" s="104" t="s">
        <v>25</v>
      </c>
    </row>
    <row r="5" spans="1:10" ht="18" customHeight="1" x14ac:dyDescent="0.25">
      <c r="A5" s="200"/>
      <c r="B5" s="199" t="s">
        <v>26</v>
      </c>
      <c r="C5" s="199"/>
      <c r="D5" s="197" t="s">
        <v>27</v>
      </c>
      <c r="E5" s="197"/>
    </row>
    <row r="6" spans="1:10" ht="18" customHeight="1" x14ac:dyDescent="0.25">
      <c r="A6" s="200" t="s">
        <v>28</v>
      </c>
      <c r="B6" s="103" t="s">
        <v>29</v>
      </c>
      <c r="C6" s="103" t="s">
        <v>30</v>
      </c>
      <c r="D6" s="195"/>
      <c r="E6" s="198" t="s">
        <v>31</v>
      </c>
    </row>
    <row r="7" spans="1:10" ht="137.25" customHeight="1" x14ac:dyDescent="0.2">
      <c r="A7" s="200"/>
      <c r="B7" s="77"/>
      <c r="C7" s="77"/>
      <c r="D7" s="195"/>
      <c r="E7" s="198"/>
    </row>
    <row r="8" spans="1:10" ht="29.25" customHeight="1" x14ac:dyDescent="0.2">
      <c r="A8" s="200"/>
      <c r="B8" s="201" t="s">
        <v>32</v>
      </c>
      <c r="C8" s="201"/>
      <c r="D8" s="196" t="s">
        <v>33</v>
      </c>
      <c r="E8" s="196"/>
    </row>
    <row r="9" spans="1:10" ht="215.25" customHeight="1" x14ac:dyDescent="0.2">
      <c r="A9" s="105" t="s">
        <v>34</v>
      </c>
      <c r="B9" s="195"/>
      <c r="C9" s="195"/>
      <c r="D9" s="77"/>
      <c r="E9" s="80" t="s">
        <v>35</v>
      </c>
    </row>
    <row r="10" spans="1:10" ht="15.75" customHeight="1" x14ac:dyDescent="0.2">
      <c r="A10" s="202" t="s">
        <v>36</v>
      </c>
      <c r="B10" s="195"/>
      <c r="C10" s="195"/>
      <c r="D10" s="77" t="s">
        <v>37</v>
      </c>
      <c r="E10" s="77" t="s">
        <v>38</v>
      </c>
    </row>
    <row r="11" spans="1:10" ht="235.5" customHeight="1" x14ac:dyDescent="0.2">
      <c r="A11" s="202"/>
      <c r="B11" s="195"/>
      <c r="C11" s="195"/>
      <c r="D11" s="101" t="s">
        <v>39</v>
      </c>
      <c r="E11" s="101" t="s">
        <v>40</v>
      </c>
    </row>
    <row r="12" spans="1:10" ht="15.75" customHeight="1" x14ac:dyDescent="0.2">
      <c r="A12" s="191" t="s">
        <v>41</v>
      </c>
      <c r="B12" s="190" t="s">
        <v>42</v>
      </c>
      <c r="C12" s="190"/>
      <c r="D12" s="100" t="s">
        <v>43</v>
      </c>
      <c r="E12" s="100" t="s">
        <v>44</v>
      </c>
    </row>
    <row r="13" spans="1:10" ht="198.75" customHeight="1" x14ac:dyDescent="0.2">
      <c r="A13" s="192"/>
      <c r="B13" s="77"/>
      <c r="C13" s="81" t="s">
        <v>45</v>
      </c>
      <c r="D13" s="81" t="s">
        <v>46</v>
      </c>
      <c r="E13" s="104" t="s">
        <v>47</v>
      </c>
    </row>
    <row r="14" spans="1:10" x14ac:dyDescent="0.2">
      <c r="A14" s="189"/>
      <c r="B14" s="189"/>
      <c r="C14" s="189"/>
      <c r="D14" s="189"/>
      <c r="E14" s="189"/>
    </row>
    <row r="15" spans="1:10" ht="66" customHeight="1" x14ac:dyDescent="0.2">
      <c r="A15" s="194" t="s">
        <v>48</v>
      </c>
      <c r="B15" s="194"/>
      <c r="C15" s="194"/>
      <c r="D15" s="194"/>
      <c r="E15" s="194"/>
    </row>
  </sheetData>
  <mergeCells count="17">
    <mergeCell ref="A10:A11"/>
    <mergeCell ref="A14:E14"/>
    <mergeCell ref="B12:C12"/>
    <mergeCell ref="A12:A13"/>
    <mergeCell ref="A1:E2"/>
    <mergeCell ref="A15:E15"/>
    <mergeCell ref="B9:C9"/>
    <mergeCell ref="D3:E3"/>
    <mergeCell ref="D5:E5"/>
    <mergeCell ref="D6:D7"/>
    <mergeCell ref="E6:E7"/>
    <mergeCell ref="D8:E8"/>
    <mergeCell ref="B5:C5"/>
    <mergeCell ref="A3:A5"/>
    <mergeCell ref="B8:C8"/>
    <mergeCell ref="A6:A8"/>
    <mergeCell ref="B10:C11"/>
  </mergeCells>
  <pageMargins left="0.7" right="0.7" top="0.75" bottom="0.75" header="0.3" footer="0.3"/>
  <pageSetup scale="78" orientation="portrait" r:id="rId1"/>
  <rowBreaks count="1" manualBreakCount="1">
    <brk id="9" max="16383" man="1"/>
  </rowBreaks>
  <colBreaks count="1" manualBreakCount="1">
    <brk id="2" max="14"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4"/>
  <dimension ref="A1:BI33"/>
  <sheetViews>
    <sheetView showGridLines="0" zoomScale="70" zoomScaleNormal="70" workbookViewId="0">
      <selection activeCell="C13" sqref="C13"/>
    </sheetView>
  </sheetViews>
  <sheetFormatPr baseColWidth="10" defaultColWidth="11.42578125" defaultRowHeight="12.75" x14ac:dyDescent="0.2"/>
  <cols>
    <col min="1" max="1" width="6.7109375" style="65" customWidth="1"/>
    <col min="2" max="2" width="27.85546875" style="67" customWidth="1"/>
    <col min="3" max="3" width="19.7109375" style="65" customWidth="1"/>
    <col min="4" max="4" width="18" style="65" customWidth="1"/>
    <col min="5" max="5" width="28.140625" style="67" bestFit="1" customWidth="1"/>
    <col min="6" max="6" width="27.42578125" style="66" customWidth="1"/>
    <col min="7" max="7" width="11.5703125" style="48" customWidth="1"/>
    <col min="8" max="8" width="12.42578125" style="48" customWidth="1"/>
    <col min="9" max="9" width="12.28515625" style="48" customWidth="1"/>
    <col min="10" max="10" width="12.85546875" style="66" customWidth="1"/>
    <col min="11" max="11" width="18.140625" style="66" customWidth="1"/>
    <col min="12" max="12" width="9.85546875" style="48" customWidth="1"/>
    <col min="13" max="13" width="19.28515625" style="48" customWidth="1"/>
    <col min="14" max="14" width="13" style="48" customWidth="1"/>
    <col min="15" max="15" width="12.85546875" style="67" customWidth="1"/>
    <col min="16" max="16" width="9.7109375" style="48" customWidth="1"/>
    <col min="17" max="17" width="14.42578125" style="48" customWidth="1"/>
    <col min="18" max="18" width="16" style="48" customWidth="1"/>
    <col min="19" max="19" width="17.140625" style="67" customWidth="1"/>
    <col min="20" max="20" width="13" style="67" customWidth="1"/>
    <col min="21" max="21" width="8.7109375" style="67" customWidth="1"/>
    <col min="22" max="22" width="9.85546875" style="67" customWidth="1"/>
    <col min="23" max="23" width="11.5703125" style="67" customWidth="1"/>
    <col min="24" max="25" width="17.28515625" style="48" customWidth="1"/>
    <col min="26" max="26" width="21.7109375" style="67" customWidth="1"/>
    <col min="27" max="27" width="19.7109375" style="68" customWidth="1"/>
    <col min="28" max="28" width="15.28515625" style="68" customWidth="1"/>
    <col min="29" max="29" width="11.85546875" style="68" customWidth="1"/>
    <col min="30" max="31" width="12" style="68" customWidth="1"/>
    <col min="32" max="32" width="18.140625" style="68" customWidth="1"/>
    <col min="33" max="33" width="14.28515625" style="68" customWidth="1"/>
    <col min="34" max="34" width="13" style="68" customWidth="1"/>
    <col min="35" max="35" width="12.140625" style="68" customWidth="1"/>
    <col min="36" max="36" width="14" style="68" customWidth="1"/>
    <col min="37" max="37" width="14.5703125" style="68" customWidth="1"/>
    <col min="38" max="38" width="12.140625" style="68" customWidth="1"/>
    <col min="39" max="39" width="19" style="68" customWidth="1"/>
    <col min="40" max="40" width="16.140625" style="68" customWidth="1"/>
    <col min="41" max="41" width="13.42578125" style="68" customWidth="1"/>
    <col min="42" max="42" width="12" style="68" customWidth="1"/>
    <col min="43" max="43" width="12.5703125" style="66" customWidth="1"/>
    <col min="44" max="44" width="12" style="68" customWidth="1"/>
    <col min="45" max="45" width="13.42578125" style="48" customWidth="1"/>
    <col min="46" max="46" width="12.7109375" style="67" customWidth="1"/>
    <col min="47" max="47" width="17" style="67" customWidth="1"/>
    <col min="48" max="48" width="13.85546875" style="67" customWidth="1"/>
    <col min="49" max="49" width="14.5703125" style="69" customWidth="1"/>
    <col min="50" max="50" width="11.42578125" style="48" customWidth="1"/>
    <col min="51" max="51" width="14.42578125" style="67" customWidth="1"/>
    <col min="52" max="52" width="15.28515625" style="66" customWidth="1"/>
    <col min="53" max="53" width="15.42578125" style="67" customWidth="1"/>
    <col min="54" max="54" width="10.42578125" style="48" customWidth="1"/>
    <col min="55" max="55" width="11.140625" style="66" customWidth="1"/>
    <col min="56" max="56" width="9.5703125" style="66" customWidth="1"/>
    <col min="57" max="58" width="11.42578125" style="48"/>
    <col min="59" max="59" width="15.28515625" style="48" customWidth="1"/>
    <col min="60" max="16384" width="11.42578125" style="48"/>
  </cols>
  <sheetData>
    <row r="1" spans="1:59" ht="28.5" customHeight="1" x14ac:dyDescent="0.2">
      <c r="A1" s="203" t="s">
        <v>49</v>
      </c>
      <c r="B1" s="204"/>
      <c r="C1" s="204"/>
      <c r="D1" s="204"/>
      <c r="E1" s="204"/>
      <c r="F1" s="215"/>
      <c r="G1" s="47"/>
      <c r="H1" s="47"/>
      <c r="I1" s="47"/>
      <c r="J1" s="47"/>
      <c r="K1" s="47"/>
      <c r="L1" s="47"/>
      <c r="M1" s="47"/>
      <c r="N1" s="47"/>
      <c r="O1" s="47"/>
      <c r="P1" s="47"/>
      <c r="Q1" s="47"/>
      <c r="R1" s="47"/>
      <c r="S1" s="47"/>
      <c r="T1" s="47"/>
      <c r="U1" s="47"/>
      <c r="V1" s="47"/>
      <c r="W1" s="47"/>
      <c r="X1" s="47"/>
      <c r="Y1" s="47"/>
      <c r="Z1" s="47"/>
      <c r="AA1" s="47"/>
      <c r="AB1" s="47"/>
      <c r="AC1" s="47"/>
      <c r="AD1" s="47"/>
      <c r="AE1" s="47"/>
      <c r="AF1" s="47"/>
      <c r="AG1" s="47"/>
      <c r="AH1" s="47"/>
      <c r="AI1" s="47"/>
      <c r="AJ1" s="47"/>
      <c r="AK1" s="47"/>
      <c r="AL1" s="47"/>
      <c r="AM1" s="47"/>
      <c r="AN1" s="47"/>
      <c r="AO1" s="47"/>
      <c r="AP1" s="47"/>
      <c r="AQ1" s="47"/>
      <c r="AR1" s="47"/>
      <c r="AS1" s="47"/>
      <c r="AT1" s="47"/>
      <c r="AU1" s="47"/>
      <c r="AV1" s="47"/>
      <c r="AW1" s="47"/>
      <c r="AX1" s="47"/>
      <c r="AY1" s="47"/>
      <c r="AZ1" s="47"/>
      <c r="BA1" s="47"/>
      <c r="BB1" s="47"/>
      <c r="BC1" s="47"/>
      <c r="BD1" s="47"/>
      <c r="BE1" s="47"/>
    </row>
    <row r="2" spans="1:59" ht="21.75" customHeight="1" x14ac:dyDescent="0.2">
      <c r="A2" s="45"/>
      <c r="B2" s="46"/>
      <c r="C2" s="46"/>
      <c r="D2" s="129" t="s">
        <v>203</v>
      </c>
      <c r="E2" s="216" t="s">
        <v>207</v>
      </c>
      <c r="F2" s="217"/>
      <c r="G2" s="47"/>
      <c r="H2" s="47"/>
      <c r="I2" s="47"/>
      <c r="J2" s="47"/>
      <c r="K2" s="47"/>
      <c r="L2" s="47"/>
      <c r="M2" s="47"/>
      <c r="N2" s="47"/>
      <c r="O2" s="47"/>
      <c r="P2" s="47"/>
      <c r="Q2" s="47"/>
      <c r="R2" s="47"/>
      <c r="S2" s="47"/>
      <c r="T2" s="47"/>
      <c r="U2" s="47"/>
      <c r="V2" s="47"/>
      <c r="W2" s="47"/>
      <c r="X2" s="47"/>
      <c r="Y2" s="47"/>
      <c r="Z2" s="47"/>
      <c r="AA2" s="47"/>
      <c r="AB2" s="47"/>
      <c r="AC2" s="47"/>
      <c r="AD2" s="47"/>
      <c r="AE2" s="47"/>
      <c r="AF2" s="47"/>
      <c r="AG2" s="47"/>
      <c r="AH2" s="47"/>
      <c r="AI2" s="47"/>
      <c r="AJ2" s="47"/>
      <c r="AK2" s="47"/>
      <c r="AL2" s="47"/>
      <c r="AM2" s="47"/>
      <c r="AN2" s="47"/>
      <c r="AO2" s="47"/>
      <c r="AP2" s="47"/>
      <c r="AQ2" s="47"/>
      <c r="AR2" s="47"/>
      <c r="AS2" s="47"/>
      <c r="AT2" s="47"/>
      <c r="AU2" s="47"/>
      <c r="AV2" s="47"/>
      <c r="AW2" s="47"/>
      <c r="AX2" s="47"/>
      <c r="AY2" s="47"/>
      <c r="AZ2" s="47"/>
      <c r="BA2" s="47"/>
      <c r="BB2" s="47"/>
      <c r="BC2" s="47"/>
      <c r="BD2" s="47"/>
      <c r="BE2" s="47"/>
    </row>
    <row r="3" spans="1:59" ht="21.75" customHeight="1" x14ac:dyDescent="0.2">
      <c r="A3" s="45"/>
      <c r="B3" s="46"/>
      <c r="C3" s="46"/>
      <c r="D3" s="129" t="s">
        <v>50</v>
      </c>
      <c r="E3" s="216" t="s">
        <v>204</v>
      </c>
      <c r="F3" s="217"/>
      <c r="G3" s="47"/>
      <c r="H3" s="47"/>
      <c r="I3" s="47"/>
      <c r="J3" s="47"/>
      <c r="K3" s="47"/>
      <c r="L3" s="47"/>
      <c r="M3" s="47"/>
      <c r="N3" s="47"/>
      <c r="O3" s="47"/>
      <c r="P3" s="47"/>
      <c r="Q3" s="47"/>
      <c r="R3" s="47"/>
      <c r="S3" s="47"/>
      <c r="T3" s="47"/>
      <c r="U3" s="47"/>
      <c r="V3" s="47"/>
      <c r="W3" s="47"/>
      <c r="X3" s="47"/>
      <c r="Y3" s="47"/>
      <c r="Z3" s="47"/>
      <c r="AA3" s="47"/>
      <c r="AB3" s="47"/>
      <c r="AC3" s="47"/>
      <c r="AD3" s="47"/>
      <c r="AE3" s="47"/>
      <c r="AF3" s="47"/>
      <c r="AG3" s="47"/>
      <c r="AH3" s="47"/>
      <c r="AI3" s="47"/>
      <c r="AJ3" s="47"/>
      <c r="AK3" s="47"/>
      <c r="AL3" s="47"/>
      <c r="AM3" s="47"/>
      <c r="AN3" s="47"/>
      <c r="AO3" s="47"/>
      <c r="AP3" s="47"/>
      <c r="AQ3" s="47"/>
      <c r="AR3" s="47"/>
      <c r="AS3" s="47"/>
      <c r="AT3" s="47"/>
      <c r="AU3" s="47"/>
      <c r="AV3" s="47"/>
      <c r="AW3" s="47"/>
      <c r="AX3" s="47"/>
      <c r="AY3" s="47"/>
      <c r="AZ3" s="47"/>
      <c r="BA3" s="47"/>
      <c r="BB3" s="47"/>
      <c r="BC3" s="47"/>
      <c r="BD3" s="47"/>
      <c r="BE3" s="47"/>
    </row>
    <row r="4" spans="1:59" ht="21" customHeight="1" x14ac:dyDescent="0.2">
      <c r="A4" s="47"/>
      <c r="B4" s="47"/>
      <c r="C4" s="47"/>
      <c r="D4" s="129" t="s">
        <v>133</v>
      </c>
      <c r="E4" s="218">
        <v>45337</v>
      </c>
      <c r="F4" s="219"/>
      <c r="G4" s="47"/>
      <c r="H4" s="47"/>
      <c r="I4" s="47"/>
      <c r="J4" s="47"/>
      <c r="K4" s="47"/>
      <c r="L4" s="47"/>
      <c r="M4" s="47"/>
      <c r="N4" s="47"/>
      <c r="O4" s="47"/>
      <c r="P4" s="47"/>
      <c r="Q4" s="47"/>
      <c r="R4" s="47"/>
      <c r="S4" s="47"/>
      <c r="T4" s="47"/>
      <c r="U4" s="47"/>
      <c r="V4" s="47"/>
      <c r="W4" s="47"/>
      <c r="X4" s="47"/>
      <c r="Y4" s="47"/>
      <c r="Z4" s="47"/>
      <c r="AA4" s="47"/>
      <c r="AB4" s="47"/>
      <c r="AC4" s="47"/>
      <c r="AD4" s="47"/>
      <c r="AE4" s="47"/>
      <c r="AF4" s="47"/>
      <c r="AG4" s="47"/>
      <c r="AH4" s="47"/>
      <c r="AI4" s="47"/>
      <c r="AJ4" s="47"/>
      <c r="AK4" s="47"/>
      <c r="AL4" s="47"/>
      <c r="AM4" s="47"/>
      <c r="AN4" s="47"/>
      <c r="AO4" s="47"/>
      <c r="AP4" s="47"/>
      <c r="AQ4" s="47"/>
      <c r="AR4" s="47"/>
      <c r="AS4" s="47"/>
      <c r="AT4" s="47"/>
      <c r="AU4" s="47"/>
      <c r="AV4" s="47"/>
      <c r="AW4" s="47"/>
      <c r="AX4" s="47"/>
      <c r="AY4" s="47"/>
      <c r="AZ4" s="47"/>
      <c r="BA4" s="47"/>
      <c r="BB4" s="47"/>
      <c r="BC4" s="47"/>
      <c r="BD4" s="47"/>
      <c r="BE4" s="47"/>
    </row>
    <row r="5" spans="1:59" ht="28.5" customHeight="1" x14ac:dyDescent="0.2">
      <c r="A5" s="49"/>
      <c r="B5" s="47"/>
      <c r="C5" s="47"/>
      <c r="D5" s="129" t="s">
        <v>200</v>
      </c>
      <c r="E5" s="216" t="s">
        <v>205</v>
      </c>
      <c r="F5" s="217"/>
      <c r="G5" s="203" t="s">
        <v>51</v>
      </c>
      <c r="H5" s="204"/>
      <c r="I5" s="204"/>
      <c r="J5" s="204"/>
      <c r="K5" s="204"/>
      <c r="L5" s="204"/>
      <c r="M5" s="204"/>
      <c r="N5" s="204"/>
      <c r="O5" s="204"/>
      <c r="P5" s="204"/>
      <c r="Q5" s="204"/>
      <c r="R5" s="204"/>
      <c r="S5" s="204"/>
      <c r="T5" s="204"/>
      <c r="U5" s="204"/>
      <c r="V5" s="204"/>
      <c r="W5" s="204"/>
      <c r="X5" s="204"/>
      <c r="Y5" s="204"/>
      <c r="Z5" s="204"/>
      <c r="AA5" s="204"/>
      <c r="AB5" s="204"/>
      <c r="AC5" s="204"/>
      <c r="AD5" s="204"/>
      <c r="AE5" s="204"/>
      <c r="AF5" s="203" t="s">
        <v>11</v>
      </c>
      <c r="AG5" s="204"/>
      <c r="AH5" s="204"/>
      <c r="AI5" s="204"/>
      <c r="AJ5" s="204"/>
      <c r="AK5" s="204"/>
      <c r="AL5" s="204"/>
      <c r="AM5" s="212" t="s">
        <v>13</v>
      </c>
      <c r="AN5" s="212"/>
      <c r="AO5" s="212"/>
      <c r="AP5" s="212"/>
      <c r="AQ5" s="212"/>
      <c r="AR5" s="106" t="s">
        <v>52</v>
      </c>
      <c r="AS5" s="212" t="s">
        <v>7</v>
      </c>
      <c r="AT5" s="212"/>
      <c r="AU5" s="212"/>
      <c r="AV5" s="212"/>
      <c r="AW5" s="212"/>
      <c r="AX5" s="212"/>
      <c r="AY5" s="212" t="s">
        <v>4</v>
      </c>
      <c r="AZ5" s="212"/>
      <c r="BA5" s="212"/>
      <c r="BB5" s="212"/>
      <c r="BC5" s="212"/>
      <c r="BD5" s="212"/>
      <c r="BE5" s="212"/>
      <c r="BF5" s="50" t="s">
        <v>53</v>
      </c>
      <c r="BG5" s="51"/>
    </row>
    <row r="6" spans="1:59" s="55" customFormat="1" ht="44.25" customHeight="1" x14ac:dyDescent="0.25">
      <c r="A6" s="52"/>
      <c r="B6" s="52"/>
      <c r="C6" s="52"/>
      <c r="D6" s="52"/>
      <c r="E6" s="52"/>
      <c r="F6" s="52"/>
      <c r="G6" s="213" t="s">
        <v>54</v>
      </c>
      <c r="H6" s="213"/>
      <c r="I6" s="213"/>
      <c r="J6" s="213"/>
      <c r="K6" s="213"/>
      <c r="L6" s="213"/>
      <c r="M6" s="205" t="s">
        <v>55</v>
      </c>
      <c r="N6" s="206"/>
      <c r="O6" s="206"/>
      <c r="P6" s="214"/>
      <c r="Q6" s="53"/>
      <c r="R6" s="207" t="s">
        <v>56</v>
      </c>
      <c r="S6" s="208"/>
      <c r="T6" s="208"/>
      <c r="U6" s="208"/>
      <c r="V6" s="209"/>
      <c r="W6" s="72"/>
      <c r="X6" s="205" t="s">
        <v>57</v>
      </c>
      <c r="Y6" s="206"/>
      <c r="Z6" s="206"/>
      <c r="AA6" s="206"/>
      <c r="AB6" s="206"/>
      <c r="AC6" s="214"/>
      <c r="AD6" s="53"/>
      <c r="AE6" s="54" t="s">
        <v>58</v>
      </c>
      <c r="AF6" s="207" t="s">
        <v>59</v>
      </c>
      <c r="AG6" s="208"/>
      <c r="AH6" s="208"/>
      <c r="AI6" s="208"/>
      <c r="AJ6" s="208"/>
      <c r="AK6" s="208"/>
      <c r="AL6" s="53"/>
      <c r="AM6" s="205" t="s">
        <v>13</v>
      </c>
      <c r="AN6" s="206"/>
      <c r="AO6" s="206"/>
      <c r="AP6" s="206"/>
      <c r="AQ6" s="53"/>
      <c r="AR6" s="54" t="s">
        <v>60</v>
      </c>
      <c r="AS6" s="207" t="s">
        <v>7</v>
      </c>
      <c r="AT6" s="208"/>
      <c r="AU6" s="208"/>
      <c r="AV6" s="208"/>
      <c r="AW6" s="209"/>
      <c r="AX6" s="53"/>
      <c r="AY6" s="210" t="s">
        <v>4</v>
      </c>
      <c r="AZ6" s="211"/>
      <c r="BA6" s="211"/>
      <c r="BB6" s="211"/>
      <c r="BC6" s="211"/>
      <c r="BD6" s="211"/>
      <c r="BE6" s="56"/>
      <c r="BF6" s="57" t="s">
        <v>61</v>
      </c>
      <c r="BG6" s="58"/>
    </row>
    <row r="7" spans="1:59" s="92" customFormat="1" ht="64.5" customHeight="1" x14ac:dyDescent="0.25">
      <c r="A7" s="82" t="s">
        <v>62</v>
      </c>
      <c r="B7" s="82" t="s">
        <v>63</v>
      </c>
      <c r="C7" s="82" t="s">
        <v>64</v>
      </c>
      <c r="D7" s="82" t="s">
        <v>65</v>
      </c>
      <c r="E7" s="82" t="s">
        <v>66</v>
      </c>
      <c r="F7" s="83" t="s">
        <v>67</v>
      </c>
      <c r="G7" s="70" t="s">
        <v>68</v>
      </c>
      <c r="H7" s="70" t="s">
        <v>69</v>
      </c>
      <c r="I7" s="70" t="s">
        <v>70</v>
      </c>
      <c r="J7" s="70" t="s">
        <v>71</v>
      </c>
      <c r="K7" s="70" t="s">
        <v>72</v>
      </c>
      <c r="L7" s="71" t="s">
        <v>73</v>
      </c>
      <c r="M7" s="70" t="s">
        <v>74</v>
      </c>
      <c r="N7" s="70" t="s">
        <v>75</v>
      </c>
      <c r="O7" s="70" t="s">
        <v>76</v>
      </c>
      <c r="P7" s="71" t="s">
        <v>73</v>
      </c>
      <c r="Q7" s="84" t="s">
        <v>77</v>
      </c>
      <c r="R7" s="70" t="s">
        <v>78</v>
      </c>
      <c r="S7" s="70" t="s">
        <v>79</v>
      </c>
      <c r="T7" s="70" t="s">
        <v>80</v>
      </c>
      <c r="U7" s="70" t="s">
        <v>81</v>
      </c>
      <c r="V7" s="71" t="s">
        <v>73</v>
      </c>
      <c r="W7" s="84" t="s">
        <v>82</v>
      </c>
      <c r="X7" s="70" t="s">
        <v>83</v>
      </c>
      <c r="Y7" s="70" t="s">
        <v>84</v>
      </c>
      <c r="Z7" s="70" t="s">
        <v>85</v>
      </c>
      <c r="AA7" s="70" t="s">
        <v>86</v>
      </c>
      <c r="AB7" s="70" t="s">
        <v>87</v>
      </c>
      <c r="AC7" s="94" t="s">
        <v>88</v>
      </c>
      <c r="AD7" s="84" t="s">
        <v>89</v>
      </c>
      <c r="AE7" s="85" t="s">
        <v>90</v>
      </c>
      <c r="AF7" s="70" t="s">
        <v>91</v>
      </c>
      <c r="AG7" s="70" t="s">
        <v>92</v>
      </c>
      <c r="AH7" s="70" t="s">
        <v>93</v>
      </c>
      <c r="AI7" s="70" t="s">
        <v>94</v>
      </c>
      <c r="AJ7" s="70" t="s">
        <v>95</v>
      </c>
      <c r="AK7" s="86" t="s">
        <v>96</v>
      </c>
      <c r="AL7" s="84" t="s">
        <v>97</v>
      </c>
      <c r="AM7" s="70" t="s">
        <v>98</v>
      </c>
      <c r="AN7" s="87" t="s">
        <v>99</v>
      </c>
      <c r="AO7" s="87" t="s">
        <v>100</v>
      </c>
      <c r="AP7" s="88" t="s">
        <v>101</v>
      </c>
      <c r="AQ7" s="84" t="s">
        <v>102</v>
      </c>
      <c r="AR7" s="85" t="s">
        <v>103</v>
      </c>
      <c r="AS7" s="70" t="s">
        <v>104</v>
      </c>
      <c r="AT7" s="70" t="s">
        <v>105</v>
      </c>
      <c r="AU7" s="93" t="s">
        <v>106</v>
      </c>
      <c r="AV7" s="89" t="s">
        <v>107</v>
      </c>
      <c r="AW7" s="71" t="s">
        <v>108</v>
      </c>
      <c r="AX7" s="84" t="s">
        <v>109</v>
      </c>
      <c r="AY7" s="70" t="s">
        <v>110</v>
      </c>
      <c r="AZ7" s="70" t="s">
        <v>111</v>
      </c>
      <c r="BA7" s="70" t="s">
        <v>112</v>
      </c>
      <c r="BB7" s="70" t="s">
        <v>113</v>
      </c>
      <c r="BC7" s="70" t="s">
        <v>114</v>
      </c>
      <c r="BD7" s="94" t="s">
        <v>115</v>
      </c>
      <c r="BE7" s="84" t="s">
        <v>116</v>
      </c>
      <c r="BF7" s="90" t="s">
        <v>117</v>
      </c>
      <c r="BG7" s="91" t="s">
        <v>118</v>
      </c>
    </row>
    <row r="8" spans="1:59" ht="43.5" customHeight="1" x14ac:dyDescent="0.2">
      <c r="A8" s="59">
        <v>1</v>
      </c>
      <c r="B8" s="61" t="s">
        <v>241</v>
      </c>
      <c r="C8" s="60">
        <v>77186649</v>
      </c>
      <c r="D8" s="61" t="s">
        <v>242</v>
      </c>
      <c r="E8" s="61" t="s">
        <v>243</v>
      </c>
      <c r="F8" s="59" t="s">
        <v>29</v>
      </c>
      <c r="G8" s="59">
        <f>'1'!B$12</f>
        <v>1</v>
      </c>
      <c r="H8" s="59">
        <f>'1'!$C$12</f>
        <v>0</v>
      </c>
      <c r="I8" s="59">
        <f>'1'!$D$12</f>
        <v>0</v>
      </c>
      <c r="J8" s="59">
        <f>'1'!$E$12</f>
        <v>0</v>
      </c>
      <c r="K8" s="59">
        <f>'1'!$F$12</f>
        <v>0</v>
      </c>
      <c r="L8" s="59">
        <f>'1'!$G$12</f>
        <v>0</v>
      </c>
      <c r="M8" s="59">
        <f>'1'!$J$12</f>
        <v>1</v>
      </c>
      <c r="N8" s="59">
        <f>'1'!$L$12</f>
        <v>0</v>
      </c>
      <c r="O8" s="59">
        <f>'1'!$M$12</f>
        <v>0</v>
      </c>
      <c r="P8" s="59">
        <f>'1'!$N$12</f>
        <v>0</v>
      </c>
      <c r="Q8" s="62">
        <f>'1'!$R$9</f>
        <v>2</v>
      </c>
      <c r="R8" s="59">
        <f>'1'!$B$18</f>
        <v>1</v>
      </c>
      <c r="S8" s="59">
        <f>'1'!$C$18</f>
        <v>0</v>
      </c>
      <c r="T8" s="59">
        <f>'1'!$E$18</f>
        <v>0</v>
      </c>
      <c r="U8" s="59">
        <f>'1'!$F$18</f>
        <v>0</v>
      </c>
      <c r="V8" s="59">
        <f>'1'!$G$18</f>
        <v>0</v>
      </c>
      <c r="W8" s="73">
        <f>'1'!$G$15</f>
        <v>1</v>
      </c>
      <c r="X8" s="59">
        <f>'1'!$J$18</f>
        <v>1</v>
      </c>
      <c r="Y8" s="59">
        <f>'1'!$K$18</f>
        <v>0</v>
      </c>
      <c r="Z8" s="59">
        <f>'1'!$L$18</f>
        <v>0</v>
      </c>
      <c r="AA8" s="59">
        <f>'1'!$M$18</f>
        <v>0</v>
      </c>
      <c r="AB8" s="59">
        <f>'1'!$N$18</f>
        <v>0</v>
      </c>
      <c r="AC8" s="59">
        <f>'1'!$O$18</f>
        <v>0</v>
      </c>
      <c r="AD8" s="62">
        <f>'1'!$O$15</f>
        <v>1</v>
      </c>
      <c r="AE8" s="63">
        <f>'1'!$U$9</f>
        <v>2</v>
      </c>
      <c r="AF8" s="107">
        <f>'1'!$B$25</f>
        <v>0</v>
      </c>
      <c r="AG8" s="107">
        <f>'1'!$C$25</f>
        <v>2</v>
      </c>
      <c r="AH8" s="107">
        <f>'1'!$D$25</f>
        <v>0</v>
      </c>
      <c r="AI8" s="107">
        <f>'1'!$E$25</f>
        <v>0</v>
      </c>
      <c r="AJ8" s="107">
        <f>'1'!$F$25</f>
        <v>0</v>
      </c>
      <c r="AK8" s="107">
        <f>'1'!$G$25</f>
        <v>0</v>
      </c>
      <c r="AL8" s="53">
        <f>'1'!$G$22</f>
        <v>2</v>
      </c>
      <c r="AM8" s="61">
        <f>'1'!$J$25</f>
        <v>0</v>
      </c>
      <c r="AN8" s="61">
        <f>'1'!$K$25</f>
        <v>0</v>
      </c>
      <c r="AO8" s="61">
        <f>'1'!$L$25</f>
        <v>0</v>
      </c>
      <c r="AP8" s="61">
        <f>'1'!$M$25</f>
        <v>0</v>
      </c>
      <c r="AQ8" s="53">
        <f>'1'!$O$22</f>
        <v>0</v>
      </c>
      <c r="AR8" s="54">
        <f>'1'!$R$22</f>
        <v>5</v>
      </c>
      <c r="AS8" s="61">
        <f>'1'!$B$33</f>
        <v>1</v>
      </c>
      <c r="AT8" s="61">
        <f>'1'!$C$33</f>
        <v>0</v>
      </c>
      <c r="AU8" s="61">
        <f>'1'!$D$33</f>
        <v>0</v>
      </c>
      <c r="AV8" s="61">
        <f>'1'!$F$33</f>
        <v>0</v>
      </c>
      <c r="AW8" s="61">
        <f>'1'!$G$33</f>
        <v>0</v>
      </c>
      <c r="AX8" s="53">
        <f>'1'!$G$30</f>
        <v>1</v>
      </c>
      <c r="AY8" s="61">
        <f>'1'!$J$33</f>
        <v>0</v>
      </c>
      <c r="AZ8" s="61">
        <f>'1'!$K$33</f>
        <v>0</v>
      </c>
      <c r="BA8" s="61">
        <f>'1'!$L$33</f>
        <v>1</v>
      </c>
      <c r="BB8" s="61">
        <f>'1'!$M$33</f>
        <v>0</v>
      </c>
      <c r="BC8" s="61">
        <f>'1'!$N$33</f>
        <v>0</v>
      </c>
      <c r="BD8" s="61">
        <f>'1'!$O$33</f>
        <v>0</v>
      </c>
      <c r="BE8" s="53">
        <f>'1'!$O$30</f>
        <v>1</v>
      </c>
      <c r="BF8" s="57">
        <f>'1'!$R$30</f>
        <v>1</v>
      </c>
      <c r="BG8" s="64" t="str">
        <f>'1'!$L$40</f>
        <v>RIESGO BAJO</v>
      </c>
    </row>
    <row r="9" spans="1:59" ht="43.5" customHeight="1" x14ac:dyDescent="0.2">
      <c r="A9" s="59">
        <v>2</v>
      </c>
      <c r="B9" s="61" t="s">
        <v>244</v>
      </c>
      <c r="C9" s="60">
        <v>39462246</v>
      </c>
      <c r="D9" s="61" t="s">
        <v>245</v>
      </c>
      <c r="E9" s="61" t="s">
        <v>246</v>
      </c>
      <c r="F9" s="59" t="s">
        <v>30</v>
      </c>
      <c r="G9" s="59">
        <f>'2'!B$12</f>
        <v>1</v>
      </c>
      <c r="H9" s="59">
        <f>'2'!$C$12</f>
        <v>0</v>
      </c>
      <c r="I9" s="59">
        <f>'2'!$D$12</f>
        <v>0</v>
      </c>
      <c r="J9" s="59">
        <f>'2'!$E$12</f>
        <v>0</v>
      </c>
      <c r="K9" s="59">
        <f>'2'!$F$12</f>
        <v>0</v>
      </c>
      <c r="L9" s="59">
        <f>'2'!$G$12</f>
        <v>0</v>
      </c>
      <c r="M9" s="59">
        <f>'2'!$J$12</f>
        <v>1</v>
      </c>
      <c r="N9" s="59">
        <f>'2'!$L$12</f>
        <v>0</v>
      </c>
      <c r="O9" s="59">
        <f>'2'!$M$12</f>
        <v>0</v>
      </c>
      <c r="P9" s="59">
        <f>'2'!$N$12</f>
        <v>0</v>
      </c>
      <c r="Q9" s="62">
        <f>'2'!$R$9</f>
        <v>2</v>
      </c>
      <c r="R9" s="59">
        <f>'2'!$B$18</f>
        <v>1</v>
      </c>
      <c r="S9" s="59">
        <f>'2'!$C$18</f>
        <v>0</v>
      </c>
      <c r="T9" s="59">
        <f>'2'!$E$18</f>
        <v>0</v>
      </c>
      <c r="U9" s="59">
        <f>'2'!$F$18</f>
        <v>0</v>
      </c>
      <c r="V9" s="59">
        <f>'2'!$G$18</f>
        <v>0</v>
      </c>
      <c r="W9" s="73">
        <f>'2'!$G$15</f>
        <v>1</v>
      </c>
      <c r="X9" s="59">
        <f>'2'!$J$18</f>
        <v>1</v>
      </c>
      <c r="Y9" s="59">
        <f>'2'!$K$18</f>
        <v>0</v>
      </c>
      <c r="Z9" s="59">
        <f>'2'!$L$18</f>
        <v>0</v>
      </c>
      <c r="AA9" s="59">
        <f>'2'!$M$18</f>
        <v>0</v>
      </c>
      <c r="AB9" s="59">
        <f>'2'!$N$18</f>
        <v>0</v>
      </c>
      <c r="AC9" s="59">
        <f>'2'!$O$18</f>
        <v>0</v>
      </c>
      <c r="AD9" s="62">
        <f>'2'!$O$15</f>
        <v>2</v>
      </c>
      <c r="AE9" s="63">
        <f>'2'!$U$9</f>
        <v>2</v>
      </c>
      <c r="AF9" s="107">
        <f>'2'!$B$25</f>
        <v>1</v>
      </c>
      <c r="AG9" s="107">
        <f>'2'!$C$25</f>
        <v>0</v>
      </c>
      <c r="AH9" s="107">
        <f>'2'!$D$25</f>
        <v>0</v>
      </c>
      <c r="AI9" s="107">
        <f>'2'!$E$25</f>
        <v>0</v>
      </c>
      <c r="AJ9" s="107">
        <f>'2'!$F$25</f>
        <v>0</v>
      </c>
      <c r="AK9" s="107">
        <f>'2'!$G$25</f>
        <v>0</v>
      </c>
      <c r="AL9" s="53">
        <f>'2'!$G$22</f>
        <v>2</v>
      </c>
      <c r="AM9" s="61">
        <f>'2'!$J$25</f>
        <v>0</v>
      </c>
      <c r="AN9" s="61">
        <f>'2'!$K$25</f>
        <v>0</v>
      </c>
      <c r="AO9" s="61">
        <f>'2'!$L$25</f>
        <v>0</v>
      </c>
      <c r="AP9" s="61">
        <f>'2'!$M$25</f>
        <v>0</v>
      </c>
      <c r="AQ9" s="53">
        <f>'2'!$O$22</f>
        <v>0</v>
      </c>
      <c r="AR9" s="54">
        <f>'2'!$R$22</f>
        <v>5</v>
      </c>
      <c r="AS9" s="61">
        <f>'2'!$B$33</f>
        <v>1</v>
      </c>
      <c r="AT9" s="61">
        <f>'2'!$C$33</f>
        <v>0</v>
      </c>
      <c r="AU9" s="61">
        <f>'2'!$D$33</f>
        <v>0</v>
      </c>
      <c r="AV9" s="61">
        <f>'2'!$F$33</f>
        <v>0</v>
      </c>
      <c r="AW9" s="61">
        <f>'2'!$G$33</f>
        <v>0</v>
      </c>
      <c r="AX9" s="53">
        <f>'2'!$G$30</f>
        <v>2</v>
      </c>
      <c r="AY9" s="61">
        <f>'2'!$J$33</f>
        <v>1</v>
      </c>
      <c r="AZ9" s="61">
        <f>'2'!$K$33</f>
        <v>0</v>
      </c>
      <c r="BA9" s="61">
        <f>'2'!$L$33</f>
        <v>0</v>
      </c>
      <c r="BB9" s="61">
        <f>'2'!$M$33</f>
        <v>0</v>
      </c>
      <c r="BC9" s="61">
        <f>'2'!$N$33</f>
        <v>0</v>
      </c>
      <c r="BD9" s="61">
        <f>'2'!$O$33</f>
        <v>0</v>
      </c>
      <c r="BE9" s="53">
        <f>'2'!$O$30</f>
        <v>2</v>
      </c>
      <c r="BF9" s="57">
        <f>'2'!$R$30</f>
        <v>2</v>
      </c>
      <c r="BG9" s="64" t="str">
        <f>'2'!$L$40</f>
        <v>RIESGO BAJO</v>
      </c>
    </row>
    <row r="10" spans="1:59" ht="30.75" customHeight="1" x14ac:dyDescent="0.2">
      <c r="A10" s="59">
        <v>3</v>
      </c>
      <c r="B10" s="61" t="s">
        <v>247</v>
      </c>
      <c r="C10" s="60">
        <v>1065607314</v>
      </c>
      <c r="D10" s="61" t="s">
        <v>248</v>
      </c>
      <c r="E10" s="61" t="s">
        <v>249</v>
      </c>
      <c r="F10" s="59" t="s">
        <v>30</v>
      </c>
      <c r="G10" s="59">
        <f>'3'!B$12</f>
        <v>1</v>
      </c>
      <c r="H10" s="59">
        <f>'3'!$C$12</f>
        <v>0</v>
      </c>
      <c r="I10" s="59">
        <f>'3'!$D$12</f>
        <v>0</v>
      </c>
      <c r="J10" s="59">
        <f>'3'!$E$12</f>
        <v>0</v>
      </c>
      <c r="K10" s="59">
        <f>'3'!$F$12</f>
        <v>0</v>
      </c>
      <c r="L10" s="59">
        <f>'3'!$G$12</f>
        <v>0</v>
      </c>
      <c r="M10" s="59">
        <f>'3'!$J$12</f>
        <v>1</v>
      </c>
      <c r="N10" s="59">
        <f>'3'!$L$12</f>
        <v>0</v>
      </c>
      <c r="O10" s="59">
        <f>'3'!$M$12</f>
        <v>0</v>
      </c>
      <c r="P10" s="59">
        <f>'3'!$N$12</f>
        <v>0</v>
      </c>
      <c r="Q10" s="62">
        <f>'3'!$R$9</f>
        <v>2</v>
      </c>
      <c r="R10" s="59">
        <f>'3'!$B$18</f>
        <v>0</v>
      </c>
      <c r="S10" s="59">
        <f>'3'!$C$18</f>
        <v>2</v>
      </c>
      <c r="T10" s="59">
        <f>'3'!$E$18</f>
        <v>0</v>
      </c>
      <c r="U10" s="59">
        <f>'3'!$F$18</f>
        <v>0</v>
      </c>
      <c r="V10" s="59">
        <f>'3'!$G$18</f>
        <v>0</v>
      </c>
      <c r="W10" s="73">
        <f>'3'!$G$15</f>
        <v>2</v>
      </c>
      <c r="X10" s="59">
        <f>'3'!$J$18</f>
        <v>1</v>
      </c>
      <c r="Y10" s="59">
        <f>'3'!$K$18</f>
        <v>0</v>
      </c>
      <c r="Z10" s="59">
        <f>'3'!$L$18</f>
        <v>0</v>
      </c>
      <c r="AA10" s="59">
        <f>'3'!$M$18</f>
        <v>0</v>
      </c>
      <c r="AB10" s="59">
        <f>'3'!$N$18</f>
        <v>0</v>
      </c>
      <c r="AC10" s="59">
        <f>'3'!$O$18</f>
        <v>0</v>
      </c>
      <c r="AD10" s="62">
        <f>'3'!$O$15</f>
        <v>2</v>
      </c>
      <c r="AE10" s="63">
        <f>'3'!$U$9</f>
        <v>3</v>
      </c>
      <c r="AF10" s="107">
        <f>'3'!$B$25</f>
        <v>1</v>
      </c>
      <c r="AG10" s="107">
        <f>'3'!$C$25</f>
        <v>0</v>
      </c>
      <c r="AH10" s="107">
        <f>'3'!$D$25</f>
        <v>0</v>
      </c>
      <c r="AI10" s="107">
        <f>'3'!$E$25</f>
        <v>0</v>
      </c>
      <c r="AJ10" s="107">
        <f>'3'!$F$25</f>
        <v>0</v>
      </c>
      <c r="AK10" s="107">
        <f>'3'!$G$25</f>
        <v>0</v>
      </c>
      <c r="AL10" s="53">
        <f>'3'!$G$22</f>
        <v>2</v>
      </c>
      <c r="AM10" s="61">
        <f>'3'!$J$25</f>
        <v>0</v>
      </c>
      <c r="AN10" s="61">
        <f>'3'!$K$25</f>
        <v>0</v>
      </c>
      <c r="AO10" s="61">
        <f>'3'!$L$25</f>
        <v>0</v>
      </c>
      <c r="AP10" s="61">
        <f>'3'!$M$25</f>
        <v>0</v>
      </c>
      <c r="AQ10" s="53">
        <f>'3'!$O$22</f>
        <v>0</v>
      </c>
      <c r="AR10" s="54">
        <f>'3'!$R$22</f>
        <v>5</v>
      </c>
      <c r="AS10" s="61">
        <f>'3'!$B$33</f>
        <v>1</v>
      </c>
      <c r="AT10" s="61">
        <f>'3'!$C$33</f>
        <v>0</v>
      </c>
      <c r="AU10" s="61">
        <f>'3'!$D$33</f>
        <v>0</v>
      </c>
      <c r="AV10" s="61">
        <f>'3'!$F$33</f>
        <v>0</v>
      </c>
      <c r="AW10" s="61">
        <f>'3'!$G$33</f>
        <v>1</v>
      </c>
      <c r="AX10" s="53">
        <f>'3'!$G$30</f>
        <v>3</v>
      </c>
      <c r="AY10" s="61">
        <f>'3'!$J$33</f>
        <v>0</v>
      </c>
      <c r="AZ10" s="61">
        <f>'3'!$K$33</f>
        <v>2</v>
      </c>
      <c r="BA10" s="61">
        <f>'3'!$L$33</f>
        <v>1</v>
      </c>
      <c r="BB10" s="61">
        <f>'3'!$M$33</f>
        <v>0</v>
      </c>
      <c r="BC10" s="61">
        <f>'3'!$N$33</f>
        <v>0</v>
      </c>
      <c r="BD10" s="61">
        <f>'3'!$O$33</f>
        <v>0</v>
      </c>
      <c r="BE10" s="53">
        <f>'3'!$O$30</f>
        <v>4</v>
      </c>
      <c r="BF10" s="57">
        <f>'3'!$R$30</f>
        <v>5</v>
      </c>
      <c r="BG10" s="64" t="str">
        <f>'3'!$L$40</f>
        <v>RIESGO BAJO</v>
      </c>
    </row>
    <row r="11" spans="1:59" ht="30.75" customHeight="1" x14ac:dyDescent="0.2">
      <c r="A11" s="59">
        <v>4</v>
      </c>
      <c r="B11" s="61" t="s">
        <v>250</v>
      </c>
      <c r="C11" s="60">
        <v>1065653314</v>
      </c>
      <c r="D11" s="61" t="s">
        <v>251</v>
      </c>
      <c r="E11" s="61" t="s">
        <v>252</v>
      </c>
      <c r="F11" s="59" t="s">
        <v>30</v>
      </c>
      <c r="G11" s="59">
        <f>'4'!B$12</f>
        <v>0</v>
      </c>
      <c r="H11" s="59">
        <f>'4'!$C$12</f>
        <v>0</v>
      </c>
      <c r="I11" s="59">
        <f>'4'!$D$12</f>
        <v>0</v>
      </c>
      <c r="J11" s="59">
        <f>'4'!$E$12</f>
        <v>3</v>
      </c>
      <c r="K11" s="59">
        <f>'4'!$F$12</f>
        <v>0</v>
      </c>
      <c r="L11" s="59">
        <f>'4'!$G$12</f>
        <v>0</v>
      </c>
      <c r="M11" s="59">
        <f>'4'!$J$12</f>
        <v>0</v>
      </c>
      <c r="N11" s="59">
        <f>'4'!$L$12</f>
        <v>2</v>
      </c>
      <c r="O11" s="59">
        <f>'4'!$M$12</f>
        <v>0</v>
      </c>
      <c r="P11" s="59">
        <f>'4'!$N$12</f>
        <v>0</v>
      </c>
      <c r="Q11" s="62">
        <f>'4'!$R$9</f>
        <v>5</v>
      </c>
      <c r="R11" s="59">
        <f>'4'!$B$18</f>
        <v>0</v>
      </c>
      <c r="S11" s="59">
        <f>'4'!$C$18</f>
        <v>2</v>
      </c>
      <c r="T11" s="59">
        <f>'4'!$E$18</f>
        <v>0</v>
      </c>
      <c r="U11" s="59">
        <f>'4'!$F$18</f>
        <v>0</v>
      </c>
      <c r="V11" s="59">
        <f>'4'!$G$18</f>
        <v>0</v>
      </c>
      <c r="W11" s="73">
        <f>'4'!$G$15</f>
        <v>2</v>
      </c>
      <c r="X11" s="59">
        <f>'4'!$J$18</f>
        <v>1</v>
      </c>
      <c r="Y11" s="59">
        <f>'4'!$K$18</f>
        <v>0</v>
      </c>
      <c r="Z11" s="59">
        <f>'4'!$L$18</f>
        <v>0</v>
      </c>
      <c r="AA11" s="59">
        <f>'4'!$M$18</f>
        <v>0</v>
      </c>
      <c r="AB11" s="59">
        <f>'4'!$N$18</f>
        <v>0</v>
      </c>
      <c r="AC11" s="59">
        <f>'4'!$O$18</f>
        <v>0</v>
      </c>
      <c r="AD11" s="62">
        <f>'4'!$O$15</f>
        <v>2</v>
      </c>
      <c r="AE11" s="63">
        <f>'4'!$U$9</f>
        <v>4</v>
      </c>
      <c r="AF11" s="107">
        <f>'4'!$B$25</f>
        <v>0</v>
      </c>
      <c r="AG11" s="107">
        <f>'4'!$C$25</f>
        <v>0</v>
      </c>
      <c r="AH11" s="107">
        <f>'4'!$D$25</f>
        <v>3</v>
      </c>
      <c r="AI11" s="107">
        <f>'4'!$E$25</f>
        <v>0</v>
      </c>
      <c r="AJ11" s="107">
        <f>'4'!$F$25</f>
        <v>0</v>
      </c>
      <c r="AK11" s="107">
        <f>'4'!$G$25</f>
        <v>0</v>
      </c>
      <c r="AL11" s="53">
        <f>'4'!$G$22</f>
        <v>4</v>
      </c>
      <c r="AM11" s="61">
        <f>'4'!$J$25</f>
        <v>1</v>
      </c>
      <c r="AN11" s="61">
        <f>'4'!$K$25</f>
        <v>0</v>
      </c>
      <c r="AO11" s="61">
        <f>'4'!$L$25</f>
        <v>0</v>
      </c>
      <c r="AP11" s="61">
        <f>'4'!$M$25</f>
        <v>0</v>
      </c>
      <c r="AQ11" s="53">
        <f>'4'!$O$22</f>
        <v>1</v>
      </c>
      <c r="AR11" s="54">
        <f>'4'!$R$22</f>
        <v>3</v>
      </c>
      <c r="AS11" s="61">
        <f>'4'!$B$33</f>
        <v>1</v>
      </c>
      <c r="AT11" s="61">
        <f>'4'!$C$33</f>
        <v>0</v>
      </c>
      <c r="AU11" s="61">
        <f>'4'!$D$33</f>
        <v>0</v>
      </c>
      <c r="AV11" s="61">
        <f>'4'!$F$33</f>
        <v>0</v>
      </c>
      <c r="AW11" s="61">
        <f>'4'!$G$33</f>
        <v>1</v>
      </c>
      <c r="AX11" s="53">
        <f>'4'!$G$30</f>
        <v>3</v>
      </c>
      <c r="AY11" s="61">
        <f>'4'!$J$33</f>
        <v>1</v>
      </c>
      <c r="AZ11" s="61">
        <f>'4'!$K$33</f>
        <v>0</v>
      </c>
      <c r="BA11" s="61">
        <f>'4'!$L$33</f>
        <v>0</v>
      </c>
      <c r="BB11" s="61">
        <f>'4'!$M$33</f>
        <v>0</v>
      </c>
      <c r="BC11" s="61">
        <f>'4'!$N$33</f>
        <v>0</v>
      </c>
      <c r="BD11" s="61">
        <f>'4'!$O$33</f>
        <v>0</v>
      </c>
      <c r="BE11" s="53">
        <f>'4'!$O$30</f>
        <v>2</v>
      </c>
      <c r="BF11" s="57">
        <f>'4'!$R$30</f>
        <v>3</v>
      </c>
      <c r="BG11" s="64" t="str">
        <f>'4'!$L$40</f>
        <v>RIESGO BAJO</v>
      </c>
    </row>
    <row r="12" spans="1:59" ht="30.75" customHeight="1" x14ac:dyDescent="0.2">
      <c r="A12" s="59">
        <v>5</v>
      </c>
      <c r="B12" s="61" t="s">
        <v>253</v>
      </c>
      <c r="C12" s="60">
        <v>1065622248</v>
      </c>
      <c r="D12" s="61" t="s">
        <v>254</v>
      </c>
      <c r="E12" s="61" t="s">
        <v>255</v>
      </c>
      <c r="F12" s="59" t="s">
        <v>30</v>
      </c>
      <c r="G12" s="59">
        <f>'5'!B$12</f>
        <v>1</v>
      </c>
      <c r="H12" s="59">
        <f>'5'!$C$12</f>
        <v>0</v>
      </c>
      <c r="I12" s="59">
        <f>'5'!$D$12</f>
        <v>0</v>
      </c>
      <c r="J12" s="59">
        <f>'5'!$E$12</f>
        <v>0</v>
      </c>
      <c r="K12" s="59">
        <f>'5'!$F$12</f>
        <v>0</v>
      </c>
      <c r="L12" s="59">
        <f>'5'!$G$12</f>
        <v>0</v>
      </c>
      <c r="M12" s="59">
        <f>'5'!$J$12</f>
        <v>1</v>
      </c>
      <c r="N12" s="59">
        <f>'5'!$L$12</f>
        <v>0</v>
      </c>
      <c r="O12" s="59">
        <f>'5'!$M$12</f>
        <v>0</v>
      </c>
      <c r="P12" s="59">
        <f>'5'!$N$12</f>
        <v>0</v>
      </c>
      <c r="Q12" s="62">
        <f>'5'!$R$9</f>
        <v>2</v>
      </c>
      <c r="R12" s="59">
        <f>'5'!$B$18</f>
        <v>1</v>
      </c>
      <c r="S12" s="59">
        <f>'5'!$C$18</f>
        <v>0</v>
      </c>
      <c r="T12" s="59">
        <f>'5'!$E$18</f>
        <v>0</v>
      </c>
      <c r="U12" s="59">
        <f>'5'!$F$18</f>
        <v>0</v>
      </c>
      <c r="V12" s="59">
        <f>'5'!$G$18</f>
        <v>0</v>
      </c>
      <c r="W12" s="73">
        <f>'5'!$G$15</f>
        <v>1</v>
      </c>
      <c r="X12" s="59">
        <f>'5'!$J$18</f>
        <v>1</v>
      </c>
      <c r="Y12" s="59">
        <f>'5'!$K$18</f>
        <v>0</v>
      </c>
      <c r="Z12" s="59">
        <f>'5'!$L$18</f>
        <v>0</v>
      </c>
      <c r="AA12" s="59">
        <f>'5'!$M$18</f>
        <v>0</v>
      </c>
      <c r="AB12" s="59">
        <f>'5'!$N$18</f>
        <v>0</v>
      </c>
      <c r="AC12" s="59">
        <f>'5'!$O$18</f>
        <v>0</v>
      </c>
      <c r="AD12" s="62">
        <f>'5'!$O$15</f>
        <v>1</v>
      </c>
      <c r="AE12" s="63">
        <f>'5'!$U$9</f>
        <v>2</v>
      </c>
      <c r="AF12" s="107">
        <f>'5'!$B$25</f>
        <v>1</v>
      </c>
      <c r="AG12" s="107">
        <f>'5'!$C$25</f>
        <v>0</v>
      </c>
      <c r="AH12" s="107">
        <f>'5'!$D$25</f>
        <v>0</v>
      </c>
      <c r="AI12" s="107">
        <f>'5'!$E$25</f>
        <v>1</v>
      </c>
      <c r="AJ12" s="107">
        <f>'5'!$F$25</f>
        <v>0</v>
      </c>
      <c r="AK12" s="107">
        <f>'5'!$G$25</f>
        <v>0</v>
      </c>
      <c r="AL12" s="53">
        <f>'5'!$G$22</f>
        <v>2</v>
      </c>
      <c r="AM12" s="61">
        <f>'5'!$J$25</f>
        <v>0</v>
      </c>
      <c r="AN12" s="61">
        <f>'5'!$K$25</f>
        <v>0</v>
      </c>
      <c r="AO12" s="61">
        <f>'5'!$L$25</f>
        <v>0</v>
      </c>
      <c r="AP12" s="61">
        <f>'5'!$M$25</f>
        <v>0</v>
      </c>
      <c r="AQ12" s="53">
        <f>'5'!$O$22</f>
        <v>0</v>
      </c>
      <c r="AR12" s="54">
        <f>'5'!$R$22</f>
        <v>5</v>
      </c>
      <c r="AS12" s="61">
        <f>'5'!$B$33</f>
        <v>1</v>
      </c>
      <c r="AT12" s="61">
        <f>'5'!$C$33</f>
        <v>0</v>
      </c>
      <c r="AU12" s="61">
        <f>'5'!$D$33</f>
        <v>0</v>
      </c>
      <c r="AV12" s="61">
        <f>'5'!$F$33</f>
        <v>1</v>
      </c>
      <c r="AW12" s="61">
        <f>'5'!$G$33</f>
        <v>0</v>
      </c>
      <c r="AX12" s="53">
        <f>'5'!$G$30</f>
        <v>2</v>
      </c>
      <c r="AY12" s="61">
        <f>'5'!$J$33</f>
        <v>1</v>
      </c>
      <c r="AZ12" s="61">
        <f>'5'!$K$33</f>
        <v>0</v>
      </c>
      <c r="BA12" s="61">
        <f>'5'!$L$33</f>
        <v>1</v>
      </c>
      <c r="BB12" s="61">
        <f>'5'!$M$33</f>
        <v>0</v>
      </c>
      <c r="BC12" s="61">
        <f>'5'!$N$33</f>
        <v>0</v>
      </c>
      <c r="BD12" s="61">
        <f>'5'!$O$33</f>
        <v>0</v>
      </c>
      <c r="BE12" s="53">
        <f>'5'!$O$30</f>
        <v>2</v>
      </c>
      <c r="BF12" s="57">
        <f>'5'!$R$30</f>
        <v>2</v>
      </c>
      <c r="BG12" s="64" t="str">
        <f>'5'!$L$40</f>
        <v>RIESGO BAJO</v>
      </c>
    </row>
    <row r="13" spans="1:59" ht="30.75" customHeight="1" x14ac:dyDescent="0.2">
      <c r="A13" s="59">
        <v>6</v>
      </c>
      <c r="B13" s="61" t="s">
        <v>256</v>
      </c>
      <c r="C13" s="60">
        <v>49772194</v>
      </c>
      <c r="D13" s="61" t="s">
        <v>257</v>
      </c>
      <c r="E13" s="61" t="s">
        <v>258</v>
      </c>
      <c r="F13" s="59" t="s">
        <v>30</v>
      </c>
      <c r="G13" s="59">
        <f>'6'!B$12</f>
        <v>1</v>
      </c>
      <c r="H13" s="59">
        <f>'6'!$C$12</f>
        <v>0</v>
      </c>
      <c r="I13" s="59">
        <f>'6'!$D$12</f>
        <v>0</v>
      </c>
      <c r="J13" s="59">
        <f>'6'!$E$12</f>
        <v>0</v>
      </c>
      <c r="K13" s="59">
        <f>'6'!$F$12</f>
        <v>0</v>
      </c>
      <c r="L13" s="59">
        <f>'6'!$G$12</f>
        <v>1</v>
      </c>
      <c r="M13" s="59">
        <f>'6'!$J$12</f>
        <v>1</v>
      </c>
      <c r="N13" s="59">
        <f>'6'!$L$12</f>
        <v>2</v>
      </c>
      <c r="O13" s="59">
        <f>'6'!$M$12</f>
        <v>0</v>
      </c>
      <c r="P13" s="59">
        <f>'6'!$N$12</f>
        <v>0</v>
      </c>
      <c r="Q13" s="62">
        <f>'6'!$R$9</f>
        <v>5</v>
      </c>
      <c r="R13" s="59">
        <f>'6'!$B$18</f>
        <v>1</v>
      </c>
      <c r="S13" s="59">
        <f>'6'!$C$18</f>
        <v>0</v>
      </c>
      <c r="T13" s="59">
        <f>'6'!$E$18</f>
        <v>0</v>
      </c>
      <c r="U13" s="59">
        <f>'6'!$F$18</f>
        <v>0</v>
      </c>
      <c r="V13" s="59">
        <f>'6'!$G$18</f>
        <v>0</v>
      </c>
      <c r="W13" s="73">
        <f>'6'!$G$15</f>
        <v>1</v>
      </c>
      <c r="X13" s="59">
        <f>'6'!$J$18</f>
        <v>1</v>
      </c>
      <c r="Y13" s="59">
        <f>'6'!$K$18</f>
        <v>0</v>
      </c>
      <c r="Z13" s="59">
        <f>'6'!$L$18</f>
        <v>0</v>
      </c>
      <c r="AA13" s="59">
        <f>'6'!$M$18</f>
        <v>0</v>
      </c>
      <c r="AB13" s="59">
        <f>'6'!$N$18</f>
        <v>0</v>
      </c>
      <c r="AC13" s="59">
        <f>'6'!$O$18</f>
        <v>0</v>
      </c>
      <c r="AD13" s="62">
        <f>'6'!$O$15</f>
        <v>2</v>
      </c>
      <c r="AE13" s="63">
        <f>'6'!$U$9</f>
        <v>4</v>
      </c>
      <c r="AF13" s="107">
        <f>'6'!$B$25</f>
        <v>1</v>
      </c>
      <c r="AG13" s="107">
        <f>'6'!$C$25</f>
        <v>0</v>
      </c>
      <c r="AH13" s="107">
        <f>'6'!$D$25</f>
        <v>3</v>
      </c>
      <c r="AI13" s="107">
        <f>'6'!$E$25</f>
        <v>1</v>
      </c>
      <c r="AJ13" s="107">
        <f>'6'!$F$25</f>
        <v>0</v>
      </c>
      <c r="AK13" s="107">
        <f>'6'!$G$25</f>
        <v>0</v>
      </c>
      <c r="AL13" s="53">
        <f>'6'!$G$22</f>
        <v>6</v>
      </c>
      <c r="AM13" s="61">
        <f>'6'!$J$25</f>
        <v>0</v>
      </c>
      <c r="AN13" s="61">
        <f>'6'!$K$25</f>
        <v>0</v>
      </c>
      <c r="AO13" s="61">
        <f>'6'!$L$25</f>
        <v>0</v>
      </c>
      <c r="AP13" s="61">
        <f>'6'!$M$25</f>
        <v>0</v>
      </c>
      <c r="AQ13" s="53">
        <f>'6'!$O$22</f>
        <v>0</v>
      </c>
      <c r="AR13" s="54">
        <f>'6'!$R$22</f>
        <v>8</v>
      </c>
      <c r="AS13" s="61">
        <f>'6'!$B$33</f>
        <v>0</v>
      </c>
      <c r="AT13" s="61">
        <f>'6'!$C$33</f>
        <v>2</v>
      </c>
      <c r="AU13" s="61">
        <f>'6'!$D$33</f>
        <v>0</v>
      </c>
      <c r="AV13" s="61">
        <f>'6'!$F$33</f>
        <v>1</v>
      </c>
      <c r="AW13" s="61">
        <f>'6'!$G$33</f>
        <v>0</v>
      </c>
      <c r="AX13" s="53">
        <f>'6'!$G$30</f>
        <v>4</v>
      </c>
      <c r="AY13" s="61">
        <f>'6'!$J$33</f>
        <v>0</v>
      </c>
      <c r="AZ13" s="61">
        <f>'6'!$K$33</f>
        <v>0</v>
      </c>
      <c r="BA13" s="61">
        <f>'6'!$L$33</f>
        <v>1</v>
      </c>
      <c r="BB13" s="61">
        <f>'6'!$M$33</f>
        <v>0</v>
      </c>
      <c r="BC13" s="61">
        <f>'6'!$N$33</f>
        <v>0</v>
      </c>
      <c r="BD13" s="61">
        <f>'6'!$O$33</f>
        <v>0</v>
      </c>
      <c r="BE13" s="53">
        <f>'6'!$O$30</f>
        <v>2</v>
      </c>
      <c r="BF13" s="57">
        <f>'6'!$R$30</f>
        <v>4</v>
      </c>
      <c r="BG13" s="64" t="str">
        <f>'6'!$L$40</f>
        <v>RIESGO ALTO</v>
      </c>
    </row>
    <row r="14" spans="1:59" ht="30.75" hidden="1" customHeight="1" x14ac:dyDescent="0.2">
      <c r="A14" s="59"/>
      <c r="B14" s="61"/>
      <c r="C14" s="60"/>
      <c r="D14" s="61"/>
      <c r="E14" s="61"/>
      <c r="F14" s="59"/>
      <c r="G14" s="59"/>
      <c r="H14" s="59"/>
      <c r="I14" s="59"/>
      <c r="J14" s="59"/>
      <c r="K14" s="59"/>
      <c r="L14" s="59"/>
      <c r="M14" s="59"/>
      <c r="N14" s="59"/>
      <c r="O14" s="59"/>
      <c r="P14" s="59"/>
      <c r="Q14" s="62"/>
      <c r="R14" s="59"/>
      <c r="S14" s="59"/>
      <c r="T14" s="59"/>
      <c r="U14" s="59"/>
      <c r="V14" s="59"/>
      <c r="W14" s="73"/>
      <c r="X14" s="59"/>
      <c r="Y14" s="59"/>
      <c r="Z14" s="59"/>
      <c r="AA14" s="59"/>
      <c r="AB14" s="59"/>
      <c r="AC14" s="59"/>
      <c r="AD14" s="62"/>
      <c r="AE14" s="63"/>
      <c r="AF14" s="107"/>
      <c r="AG14" s="107"/>
      <c r="AH14" s="107"/>
      <c r="AI14" s="107"/>
      <c r="AJ14" s="107"/>
      <c r="AK14" s="107"/>
      <c r="AL14" s="53"/>
      <c r="AM14" s="61"/>
      <c r="AN14" s="61"/>
      <c r="AO14" s="61"/>
      <c r="AP14" s="61"/>
      <c r="AQ14" s="53"/>
      <c r="AR14" s="54"/>
      <c r="AS14" s="61"/>
      <c r="AT14" s="61"/>
      <c r="AU14" s="61"/>
      <c r="AV14" s="61"/>
      <c r="AW14" s="61"/>
      <c r="AX14" s="53"/>
      <c r="AY14" s="61"/>
      <c r="AZ14" s="61"/>
      <c r="BA14" s="61"/>
      <c r="BB14" s="61"/>
      <c r="BC14" s="61"/>
      <c r="BD14" s="61"/>
      <c r="BE14" s="53"/>
      <c r="BF14" s="57"/>
      <c r="BG14" s="64"/>
    </row>
    <row r="15" spans="1:59" ht="30.75" hidden="1" customHeight="1" x14ac:dyDescent="0.2">
      <c r="A15" s="59"/>
      <c r="B15" s="61"/>
      <c r="C15" s="60"/>
      <c r="D15" s="61"/>
      <c r="E15" s="61"/>
      <c r="F15" s="59"/>
      <c r="G15" s="59"/>
      <c r="H15" s="59"/>
      <c r="I15" s="59"/>
      <c r="J15" s="59"/>
      <c r="K15" s="59"/>
      <c r="L15" s="59"/>
      <c r="M15" s="59"/>
      <c r="N15" s="59"/>
      <c r="O15" s="59"/>
      <c r="P15" s="59"/>
      <c r="Q15" s="62"/>
      <c r="R15" s="59"/>
      <c r="S15" s="59"/>
      <c r="T15" s="59"/>
      <c r="U15" s="59"/>
      <c r="V15" s="59"/>
      <c r="W15" s="73"/>
      <c r="X15" s="59"/>
      <c r="Y15" s="59"/>
      <c r="Z15" s="59"/>
      <c r="AA15" s="59"/>
      <c r="AB15" s="59"/>
      <c r="AC15" s="59"/>
      <c r="AD15" s="62"/>
      <c r="AE15" s="63"/>
      <c r="AF15" s="107"/>
      <c r="AG15" s="107"/>
      <c r="AH15" s="107"/>
      <c r="AI15" s="107"/>
      <c r="AJ15" s="107"/>
      <c r="AK15" s="107"/>
      <c r="AL15" s="53"/>
      <c r="AM15" s="61"/>
      <c r="AN15" s="61"/>
      <c r="AO15" s="61"/>
      <c r="AP15" s="61"/>
      <c r="AQ15" s="53"/>
      <c r="AR15" s="54"/>
      <c r="AS15" s="61"/>
      <c r="AT15" s="61"/>
      <c r="AU15" s="61"/>
      <c r="AV15" s="61"/>
      <c r="AW15" s="61"/>
      <c r="AX15" s="53"/>
      <c r="AY15" s="61"/>
      <c r="AZ15" s="61"/>
      <c r="BA15" s="61"/>
      <c r="BB15" s="61"/>
      <c r="BC15" s="61"/>
      <c r="BD15" s="61"/>
      <c r="BE15" s="53"/>
      <c r="BF15" s="57"/>
      <c r="BG15" s="64"/>
    </row>
    <row r="16" spans="1:59" ht="30.75" hidden="1" customHeight="1" x14ac:dyDescent="0.2">
      <c r="A16" s="59"/>
      <c r="B16" s="61"/>
      <c r="C16" s="60"/>
      <c r="D16" s="61"/>
      <c r="E16" s="61"/>
      <c r="F16" s="59"/>
      <c r="G16" s="59"/>
      <c r="H16" s="59"/>
      <c r="I16" s="59"/>
      <c r="J16" s="59"/>
      <c r="K16" s="59"/>
      <c r="L16" s="59"/>
      <c r="M16" s="59"/>
      <c r="N16" s="59"/>
      <c r="O16" s="59"/>
      <c r="P16" s="59"/>
      <c r="Q16" s="62"/>
      <c r="R16" s="59"/>
      <c r="S16" s="59"/>
      <c r="T16" s="59"/>
      <c r="U16" s="59"/>
      <c r="V16" s="59"/>
      <c r="W16" s="73"/>
      <c r="X16" s="59"/>
      <c r="Y16" s="59"/>
      <c r="Z16" s="59"/>
      <c r="AA16" s="59"/>
      <c r="AB16" s="59"/>
      <c r="AC16" s="59"/>
      <c r="AD16" s="62"/>
      <c r="AE16" s="63"/>
      <c r="AF16" s="107"/>
      <c r="AG16" s="107"/>
      <c r="AH16" s="107"/>
      <c r="AI16" s="107"/>
      <c r="AJ16" s="107"/>
      <c r="AK16" s="107"/>
      <c r="AL16" s="53"/>
      <c r="AM16" s="61"/>
      <c r="AN16" s="61"/>
      <c r="AO16" s="61"/>
      <c r="AP16" s="61"/>
      <c r="AQ16" s="53"/>
      <c r="AR16" s="54"/>
      <c r="AS16" s="61"/>
      <c r="AT16" s="61"/>
      <c r="AU16" s="61"/>
      <c r="AV16" s="61"/>
      <c r="AW16" s="61"/>
      <c r="AX16" s="53"/>
      <c r="AY16" s="61"/>
      <c r="AZ16" s="61"/>
      <c r="BA16" s="61"/>
      <c r="BB16" s="61"/>
      <c r="BC16" s="61"/>
      <c r="BD16" s="61"/>
      <c r="BE16" s="53"/>
      <c r="BF16" s="57"/>
      <c r="BG16" s="64"/>
    </row>
    <row r="17" spans="1:61" ht="30.75" hidden="1" customHeight="1" x14ac:dyDescent="0.2">
      <c r="A17" s="59"/>
      <c r="B17" s="61"/>
      <c r="C17" s="60"/>
      <c r="D17" s="61"/>
      <c r="E17" s="61"/>
      <c r="F17" s="59"/>
      <c r="G17" s="59"/>
      <c r="H17" s="59"/>
      <c r="I17" s="59"/>
      <c r="J17" s="59"/>
      <c r="K17" s="59"/>
      <c r="L17" s="59"/>
      <c r="M17" s="59"/>
      <c r="N17" s="59"/>
      <c r="O17" s="59"/>
      <c r="P17" s="59"/>
      <c r="Q17" s="62"/>
      <c r="R17" s="59"/>
      <c r="S17" s="59"/>
      <c r="T17" s="59"/>
      <c r="U17" s="59"/>
      <c r="V17" s="59"/>
      <c r="W17" s="73"/>
      <c r="X17" s="59"/>
      <c r="Y17" s="59"/>
      <c r="Z17" s="59"/>
      <c r="AA17" s="59"/>
      <c r="AB17" s="59"/>
      <c r="AC17" s="59"/>
      <c r="AD17" s="62"/>
      <c r="AE17" s="63"/>
      <c r="AF17" s="107"/>
      <c r="AG17" s="107"/>
      <c r="AH17" s="107"/>
      <c r="AI17" s="107"/>
      <c r="AJ17" s="107"/>
      <c r="AK17" s="107"/>
      <c r="AL17" s="53"/>
      <c r="AM17" s="61"/>
      <c r="AN17" s="61"/>
      <c r="AO17" s="61"/>
      <c r="AP17" s="61"/>
      <c r="AQ17" s="53"/>
      <c r="AR17" s="54"/>
      <c r="AS17" s="61"/>
      <c r="AT17" s="61"/>
      <c r="AU17" s="61"/>
      <c r="AV17" s="61"/>
      <c r="AW17" s="61"/>
      <c r="AX17" s="53"/>
      <c r="AY17" s="61"/>
      <c r="AZ17" s="61"/>
      <c r="BA17" s="61"/>
      <c r="BB17" s="61"/>
      <c r="BC17" s="61"/>
      <c r="BD17" s="61"/>
      <c r="BE17" s="53"/>
      <c r="BF17" s="57"/>
      <c r="BG17" s="64"/>
    </row>
    <row r="18" spans="1:61" ht="30.75" hidden="1" customHeight="1" x14ac:dyDescent="0.2">
      <c r="A18" s="59"/>
      <c r="B18" s="61"/>
      <c r="C18" s="60"/>
      <c r="D18" s="61"/>
      <c r="E18" s="61"/>
      <c r="F18" s="59"/>
      <c r="G18" s="59"/>
      <c r="H18" s="59"/>
      <c r="I18" s="59"/>
      <c r="J18" s="59"/>
      <c r="K18" s="59"/>
      <c r="L18" s="59"/>
      <c r="M18" s="59"/>
      <c r="N18" s="59"/>
      <c r="O18" s="59"/>
      <c r="P18" s="59"/>
      <c r="Q18" s="62"/>
      <c r="R18" s="59"/>
      <c r="S18" s="59"/>
      <c r="T18" s="59"/>
      <c r="U18" s="59"/>
      <c r="V18" s="59"/>
      <c r="W18" s="73"/>
      <c r="X18" s="59"/>
      <c r="Y18" s="59"/>
      <c r="Z18" s="59"/>
      <c r="AA18" s="59"/>
      <c r="AB18" s="59"/>
      <c r="AC18" s="59"/>
      <c r="AD18" s="62"/>
      <c r="AE18" s="63"/>
      <c r="AF18" s="107"/>
      <c r="AG18" s="107"/>
      <c r="AH18" s="107"/>
      <c r="AI18" s="107"/>
      <c r="AJ18" s="107"/>
      <c r="AK18" s="107"/>
      <c r="AL18" s="53"/>
      <c r="AM18" s="61"/>
      <c r="AN18" s="61"/>
      <c r="AO18" s="61"/>
      <c r="AP18" s="61"/>
      <c r="AQ18" s="53"/>
      <c r="AR18" s="54"/>
      <c r="AS18" s="61"/>
      <c r="AT18" s="61"/>
      <c r="AU18" s="61"/>
      <c r="AV18" s="61"/>
      <c r="AW18" s="61"/>
      <c r="AX18" s="53"/>
      <c r="AY18" s="61"/>
      <c r="AZ18" s="61"/>
      <c r="BA18" s="61"/>
      <c r="BB18" s="61"/>
      <c r="BC18" s="61"/>
      <c r="BD18" s="61"/>
      <c r="BE18" s="53"/>
      <c r="BF18" s="57"/>
      <c r="BG18" s="64"/>
    </row>
    <row r="19" spans="1:61" ht="30.75" hidden="1" customHeight="1" x14ac:dyDescent="0.2">
      <c r="A19" s="59"/>
      <c r="B19" s="61"/>
      <c r="C19" s="60"/>
      <c r="D19" s="61"/>
      <c r="E19" s="61"/>
      <c r="F19" s="59"/>
      <c r="G19" s="59"/>
      <c r="H19" s="59"/>
      <c r="I19" s="59"/>
      <c r="J19" s="59"/>
      <c r="K19" s="59"/>
      <c r="L19" s="59"/>
      <c r="M19" s="59"/>
      <c r="N19" s="59"/>
      <c r="O19" s="59"/>
      <c r="P19" s="59"/>
      <c r="Q19" s="62"/>
      <c r="R19" s="59"/>
      <c r="S19" s="59"/>
      <c r="T19" s="59"/>
      <c r="U19" s="59"/>
      <c r="V19" s="59"/>
      <c r="W19" s="73"/>
      <c r="X19" s="59"/>
      <c r="Y19" s="59"/>
      <c r="Z19" s="59"/>
      <c r="AA19" s="59"/>
      <c r="AB19" s="59"/>
      <c r="AC19" s="59"/>
      <c r="AD19" s="62"/>
      <c r="AE19" s="63"/>
      <c r="AF19" s="107"/>
      <c r="AG19" s="107"/>
      <c r="AH19" s="107"/>
      <c r="AI19" s="107"/>
      <c r="AJ19" s="107"/>
      <c r="AK19" s="107"/>
      <c r="AL19" s="53"/>
      <c r="AM19" s="61"/>
      <c r="AN19" s="61"/>
      <c r="AO19" s="61"/>
      <c r="AP19" s="61"/>
      <c r="AQ19" s="53"/>
      <c r="AR19" s="54"/>
      <c r="AS19" s="61"/>
      <c r="AT19" s="61"/>
      <c r="AU19" s="61"/>
      <c r="AV19" s="61"/>
      <c r="AW19" s="61"/>
      <c r="AX19" s="53"/>
      <c r="AY19" s="61"/>
      <c r="AZ19" s="61"/>
      <c r="BA19" s="61"/>
      <c r="BB19" s="61"/>
      <c r="BC19" s="61"/>
      <c r="BD19" s="61"/>
      <c r="BE19" s="53"/>
      <c r="BF19" s="57"/>
      <c r="BG19" s="64"/>
    </row>
    <row r="20" spans="1:61" ht="30.75" hidden="1" customHeight="1" x14ac:dyDescent="0.2">
      <c r="A20" s="59"/>
      <c r="B20" s="61"/>
      <c r="C20" s="60"/>
      <c r="D20" s="61"/>
      <c r="E20" s="61"/>
      <c r="F20" s="59"/>
      <c r="G20" s="59"/>
      <c r="H20" s="59"/>
      <c r="I20" s="59"/>
      <c r="J20" s="59"/>
      <c r="K20" s="59"/>
      <c r="L20" s="59"/>
      <c r="M20" s="59"/>
      <c r="N20" s="59"/>
      <c r="O20" s="59"/>
      <c r="P20" s="59"/>
      <c r="Q20" s="62"/>
      <c r="R20" s="59"/>
      <c r="S20" s="59"/>
      <c r="T20" s="59"/>
      <c r="U20" s="59"/>
      <c r="V20" s="59"/>
      <c r="W20" s="73"/>
      <c r="X20" s="59"/>
      <c r="Y20" s="59"/>
      <c r="Z20" s="59"/>
      <c r="AA20" s="59"/>
      <c r="AB20" s="59"/>
      <c r="AC20" s="59"/>
      <c r="AD20" s="62"/>
      <c r="AE20" s="63"/>
      <c r="AF20" s="107"/>
      <c r="AG20" s="107"/>
      <c r="AH20" s="107"/>
      <c r="AI20" s="107"/>
      <c r="AJ20" s="107"/>
      <c r="AK20" s="107"/>
      <c r="AL20" s="53"/>
      <c r="AM20" s="61"/>
      <c r="AN20" s="61"/>
      <c r="AO20" s="61"/>
      <c r="AP20" s="61"/>
      <c r="AQ20" s="53"/>
      <c r="AR20" s="54"/>
      <c r="AS20" s="61"/>
      <c r="AT20" s="61"/>
      <c r="AU20" s="61"/>
      <c r="AV20" s="61"/>
      <c r="AW20" s="61"/>
      <c r="AX20" s="53"/>
      <c r="AY20" s="61"/>
      <c r="AZ20" s="61"/>
      <c r="BA20" s="61"/>
      <c r="BB20" s="61"/>
      <c r="BC20" s="61"/>
      <c r="BD20" s="61"/>
      <c r="BE20" s="53"/>
      <c r="BF20" s="57"/>
      <c r="BG20" s="64"/>
    </row>
    <row r="21" spans="1:61" ht="30.75" hidden="1" customHeight="1" x14ac:dyDescent="0.2">
      <c r="A21" s="59"/>
      <c r="B21" s="61"/>
      <c r="C21" s="60"/>
      <c r="D21" s="61"/>
      <c r="E21" s="61"/>
      <c r="F21" s="59"/>
      <c r="G21" s="59"/>
      <c r="H21" s="59"/>
      <c r="I21" s="59"/>
      <c r="J21" s="59"/>
      <c r="K21" s="59"/>
      <c r="L21" s="59"/>
      <c r="M21" s="59"/>
      <c r="N21" s="59"/>
      <c r="O21" s="59"/>
      <c r="P21" s="59"/>
      <c r="Q21" s="62"/>
      <c r="R21" s="59"/>
      <c r="S21" s="59"/>
      <c r="T21" s="59"/>
      <c r="U21" s="59"/>
      <c r="V21" s="59"/>
      <c r="W21" s="73"/>
      <c r="X21" s="59"/>
      <c r="Y21" s="59"/>
      <c r="Z21" s="59"/>
      <c r="AA21" s="59"/>
      <c r="AB21" s="59"/>
      <c r="AC21" s="59"/>
      <c r="AD21" s="62"/>
      <c r="AE21" s="63"/>
      <c r="AF21" s="107"/>
      <c r="AG21" s="107"/>
      <c r="AH21" s="107"/>
      <c r="AI21" s="107"/>
      <c r="AJ21" s="107"/>
      <c r="AK21" s="107"/>
      <c r="AL21" s="53"/>
      <c r="AM21" s="61"/>
      <c r="AN21" s="61"/>
      <c r="AO21" s="61"/>
      <c r="AP21" s="61"/>
      <c r="AQ21" s="53"/>
      <c r="AR21" s="54"/>
      <c r="AS21" s="61"/>
      <c r="AT21" s="61"/>
      <c r="AU21" s="61"/>
      <c r="AV21" s="61"/>
      <c r="AW21" s="61"/>
      <c r="AX21" s="53"/>
      <c r="AY21" s="61"/>
      <c r="AZ21" s="61"/>
      <c r="BA21" s="61"/>
      <c r="BB21" s="61"/>
      <c r="BC21" s="61"/>
      <c r="BD21" s="61"/>
      <c r="BE21" s="53"/>
      <c r="BF21" s="57"/>
      <c r="BG21" s="64"/>
    </row>
    <row r="22" spans="1:61" ht="30.75" hidden="1" customHeight="1" x14ac:dyDescent="0.2">
      <c r="A22" s="59">
        <v>15</v>
      </c>
      <c r="B22" s="61">
        <f>'15'!$C$6</f>
        <v>0</v>
      </c>
      <c r="C22" s="60">
        <f>'15'!$K$6</f>
        <v>0</v>
      </c>
      <c r="D22" s="61">
        <f>'15'!$B$2</f>
        <v>0</v>
      </c>
      <c r="E22" s="61">
        <f>'15'!$B$4</f>
        <v>0</v>
      </c>
      <c r="F22" s="59"/>
      <c r="G22" s="59">
        <f>'15'!B$12</f>
        <v>0</v>
      </c>
      <c r="H22" s="59">
        <f>'15'!$C$12</f>
        <v>0</v>
      </c>
      <c r="I22" s="59">
        <f>'15'!$D$12</f>
        <v>0</v>
      </c>
      <c r="J22" s="59">
        <f>'15'!$E$12</f>
        <v>0</v>
      </c>
      <c r="K22" s="59">
        <f>'15'!$F$12</f>
        <v>0</v>
      </c>
      <c r="L22" s="59">
        <f>'15'!$G$12</f>
        <v>0</v>
      </c>
      <c r="M22" s="59">
        <f>'15'!$J$12</f>
        <v>0</v>
      </c>
      <c r="N22" s="59">
        <f>'15'!$L$12</f>
        <v>0</v>
      </c>
      <c r="O22" s="59">
        <f>'15'!$M$12</f>
        <v>0</v>
      </c>
      <c r="P22" s="59">
        <f>'15'!$N$12</f>
        <v>0</v>
      </c>
      <c r="Q22" s="62">
        <f>'15'!$R$9</f>
        <v>0</v>
      </c>
      <c r="R22" s="59">
        <f>'15'!$B$18</f>
        <v>0</v>
      </c>
      <c r="S22" s="59">
        <f>'15'!$C$18</f>
        <v>0</v>
      </c>
      <c r="T22" s="59">
        <f>'15'!$E$18</f>
        <v>0</v>
      </c>
      <c r="U22" s="59">
        <f>'15'!$F$18</f>
        <v>0</v>
      </c>
      <c r="V22" s="59">
        <f>'15'!$G$18</f>
        <v>0</v>
      </c>
      <c r="W22" s="73">
        <f>'15'!$G$15</f>
        <v>0</v>
      </c>
      <c r="X22" s="59">
        <f>'15'!$J$18</f>
        <v>0</v>
      </c>
      <c r="Y22" s="59">
        <f>'15'!$K$18</f>
        <v>0</v>
      </c>
      <c r="Z22" s="59">
        <f>'15'!$L$18</f>
        <v>0</v>
      </c>
      <c r="AA22" s="59">
        <f>'15'!$M$18</f>
        <v>0</v>
      </c>
      <c r="AB22" s="59">
        <f>'15'!$N$18</f>
        <v>0</v>
      </c>
      <c r="AC22" s="59">
        <f>'15'!$O$18</f>
        <v>0</v>
      </c>
      <c r="AD22" s="62">
        <f>'15'!$O$15</f>
        <v>0</v>
      </c>
      <c r="AE22" s="63" t="e">
        <f>'15'!$U$9</f>
        <v>#VALUE!</v>
      </c>
      <c r="AF22" s="107">
        <f>'15'!$B$25</f>
        <v>0</v>
      </c>
      <c r="AG22" s="107">
        <f>'15'!$C$25</f>
        <v>0</v>
      </c>
      <c r="AH22" s="107">
        <f>'15'!$D$25</f>
        <v>0</v>
      </c>
      <c r="AI22" s="107">
        <f>'15'!$E$25</f>
        <v>0</v>
      </c>
      <c r="AJ22" s="107">
        <f>'15'!$F$25</f>
        <v>0</v>
      </c>
      <c r="AK22" s="107">
        <f>'15'!$G$25</f>
        <v>0</v>
      </c>
      <c r="AL22" s="53">
        <f>'15'!$G$22</f>
        <v>0</v>
      </c>
      <c r="AM22" s="61">
        <f>'15'!$J$25</f>
        <v>0</v>
      </c>
      <c r="AN22" s="61">
        <f>'15'!$K$25</f>
        <v>0</v>
      </c>
      <c r="AO22" s="61">
        <f>'15'!$L$25</f>
        <v>0</v>
      </c>
      <c r="AP22" s="61">
        <f>'15'!$M$25</f>
        <v>0</v>
      </c>
      <c r="AQ22" s="53">
        <f>'15'!$O$22</f>
        <v>0</v>
      </c>
      <c r="AR22" s="54" t="e">
        <f>'15'!$R$22</f>
        <v>#VALUE!</v>
      </c>
      <c r="AS22" s="61">
        <f>'15'!$B$33</f>
        <v>0</v>
      </c>
      <c r="AT22" s="61">
        <f>'15'!$C$33</f>
        <v>0</v>
      </c>
      <c r="AU22" s="61">
        <f>'15'!$D$33</f>
        <v>0</v>
      </c>
      <c r="AV22" s="61">
        <f>'15'!$F$33</f>
        <v>0</v>
      </c>
      <c r="AW22" s="61">
        <f>'15'!$G$33</f>
        <v>0</v>
      </c>
      <c r="AX22" s="53">
        <f>'15'!$G$30</f>
        <v>0</v>
      </c>
      <c r="AY22" s="61">
        <f>'15'!$J$33</f>
        <v>0</v>
      </c>
      <c r="AZ22" s="61">
        <f>'15'!$K$33</f>
        <v>0</v>
      </c>
      <c r="BA22" s="61">
        <f>'15'!$L$33</f>
        <v>0</v>
      </c>
      <c r="BB22" s="61">
        <f>'15'!$M$33</f>
        <v>0</v>
      </c>
      <c r="BC22" s="61">
        <f>'15'!$N$33</f>
        <v>0</v>
      </c>
      <c r="BD22" s="61">
        <f>'15'!$O$33</f>
        <v>0</v>
      </c>
      <c r="BE22" s="53">
        <f>'15'!$O$30</f>
        <v>0</v>
      </c>
      <c r="BF22" s="57" t="e">
        <f>'15'!$R$30</f>
        <v>#VALUE!</v>
      </c>
      <c r="BG22" s="64" t="e">
        <f>'15'!$L$40</f>
        <v>#VALUE!</v>
      </c>
    </row>
    <row r="23" spans="1:61" ht="30.75" hidden="1" customHeight="1" x14ac:dyDescent="0.2">
      <c r="A23" s="59">
        <v>16</v>
      </c>
      <c r="B23" s="61">
        <f>'16'!$C$6</f>
        <v>0</v>
      </c>
      <c r="C23" s="60">
        <f>'16'!$K$6</f>
        <v>0</v>
      </c>
      <c r="D23" s="61">
        <f>'16'!$B$2</f>
        <v>0</v>
      </c>
      <c r="E23" s="61">
        <f>'16'!$B$4</f>
        <v>0</v>
      </c>
      <c r="F23" s="59"/>
      <c r="G23" s="59">
        <f>'16'!B$12</f>
        <v>0</v>
      </c>
      <c r="H23" s="59">
        <f>'16'!$C$12</f>
        <v>0</v>
      </c>
      <c r="I23" s="59">
        <f>'16'!$D$12</f>
        <v>0</v>
      </c>
      <c r="J23" s="59">
        <f>'16'!$E$12</f>
        <v>0</v>
      </c>
      <c r="K23" s="59">
        <f>'16'!$F$12</f>
        <v>0</v>
      </c>
      <c r="L23" s="59">
        <f>'16'!$G$12</f>
        <v>0</v>
      </c>
      <c r="M23" s="59">
        <f>'16'!$J$12</f>
        <v>0</v>
      </c>
      <c r="N23" s="59">
        <f>'16'!$L$12</f>
        <v>0</v>
      </c>
      <c r="O23" s="59">
        <f>'16'!$M$12</f>
        <v>0</v>
      </c>
      <c r="P23" s="59">
        <f>'16'!$N$12</f>
        <v>0</v>
      </c>
      <c r="Q23" s="62">
        <f>'16'!$R$9</f>
        <v>0</v>
      </c>
      <c r="R23" s="59">
        <f>'16'!$B$18</f>
        <v>0</v>
      </c>
      <c r="S23" s="59">
        <f>'16'!$C$18</f>
        <v>0</v>
      </c>
      <c r="T23" s="59">
        <f>'16'!$E$18</f>
        <v>0</v>
      </c>
      <c r="U23" s="59">
        <f>'16'!$F$18</f>
        <v>0</v>
      </c>
      <c r="V23" s="59">
        <f>'16'!$G$18</f>
        <v>0</v>
      </c>
      <c r="W23" s="73">
        <f>'16'!$G$15</f>
        <v>0</v>
      </c>
      <c r="X23" s="59">
        <f>'16'!$J$18</f>
        <v>0</v>
      </c>
      <c r="Y23" s="59">
        <f>'16'!$K$18</f>
        <v>0</v>
      </c>
      <c r="Z23" s="59">
        <f>'16'!$L$18</f>
        <v>0</v>
      </c>
      <c r="AA23" s="59">
        <f>'16'!$M$18</f>
        <v>0</v>
      </c>
      <c r="AB23" s="59">
        <f>'16'!$N$18</f>
        <v>0</v>
      </c>
      <c r="AC23" s="59">
        <f>'16'!$O$18</f>
        <v>0</v>
      </c>
      <c r="AD23" s="62">
        <f>'16'!$O$15</f>
        <v>0</v>
      </c>
      <c r="AE23" s="63" t="e">
        <f>'16'!$U$9</f>
        <v>#VALUE!</v>
      </c>
      <c r="AF23" s="107">
        <f>'16'!$B$25</f>
        <v>0</v>
      </c>
      <c r="AG23" s="107">
        <f>'16'!$C$25</f>
        <v>0</v>
      </c>
      <c r="AH23" s="107">
        <f>'16'!$D$25</f>
        <v>0</v>
      </c>
      <c r="AI23" s="107">
        <f>'16'!$E$25</f>
        <v>0</v>
      </c>
      <c r="AJ23" s="107">
        <f>'16'!$F$25</f>
        <v>0</v>
      </c>
      <c r="AK23" s="107">
        <f>'16'!$G$25</f>
        <v>0</v>
      </c>
      <c r="AL23" s="53">
        <f>'16'!$G$22</f>
        <v>0</v>
      </c>
      <c r="AM23" s="61">
        <f>'16'!$J$25</f>
        <v>0</v>
      </c>
      <c r="AN23" s="61">
        <f>'16'!$K$25</f>
        <v>0</v>
      </c>
      <c r="AO23" s="61">
        <f>'16'!$L$25</f>
        <v>0</v>
      </c>
      <c r="AP23" s="61">
        <f>'16'!$M$25</f>
        <v>0</v>
      </c>
      <c r="AQ23" s="53">
        <f>'16'!$O$22</f>
        <v>0</v>
      </c>
      <c r="AR23" s="54" t="e">
        <f>'16'!$R$22</f>
        <v>#VALUE!</v>
      </c>
      <c r="AS23" s="61">
        <f>'16'!$B$33</f>
        <v>0</v>
      </c>
      <c r="AT23" s="61">
        <f>'16'!$C$33</f>
        <v>0</v>
      </c>
      <c r="AU23" s="61">
        <f>'16'!$D$33</f>
        <v>0</v>
      </c>
      <c r="AV23" s="61">
        <f>'16'!$F$33</f>
        <v>0</v>
      </c>
      <c r="AW23" s="61">
        <f>'16'!$G$33</f>
        <v>0</v>
      </c>
      <c r="AX23" s="53">
        <f>'16'!$G$30</f>
        <v>0</v>
      </c>
      <c r="AY23" s="61">
        <f>'16'!$J$33</f>
        <v>0</v>
      </c>
      <c r="AZ23" s="61">
        <f>'16'!$K$33</f>
        <v>0</v>
      </c>
      <c r="BA23" s="61">
        <f>'16'!$L$33</f>
        <v>0</v>
      </c>
      <c r="BB23" s="61">
        <f>'16'!$M$33</f>
        <v>0</v>
      </c>
      <c r="BC23" s="61">
        <f>'16'!$N$33</f>
        <v>0</v>
      </c>
      <c r="BD23" s="61">
        <f>'16'!$O$33</f>
        <v>0</v>
      </c>
      <c r="BE23" s="53">
        <f>'16'!$O$30</f>
        <v>0</v>
      </c>
      <c r="BF23" s="57" t="e">
        <f>'16'!$R$30</f>
        <v>#VALUE!</v>
      </c>
      <c r="BG23" s="64" t="e">
        <f>'16'!$L$40</f>
        <v>#VALUE!</v>
      </c>
    </row>
    <row r="24" spans="1:61" ht="30.75" hidden="1" customHeight="1" x14ac:dyDescent="0.2">
      <c r="A24" s="59">
        <v>17</v>
      </c>
      <c r="B24" s="61">
        <f>'17'!$C$6</f>
        <v>0</v>
      </c>
      <c r="C24" s="60">
        <f>'17'!$K$6</f>
        <v>0</v>
      </c>
      <c r="D24" s="61">
        <f>'17'!$B$2</f>
        <v>0</v>
      </c>
      <c r="E24" s="61">
        <f>'17'!$B$4</f>
        <v>0</v>
      </c>
      <c r="F24" s="59"/>
      <c r="G24" s="59">
        <f>'17'!B$12</f>
        <v>0</v>
      </c>
      <c r="H24" s="59">
        <f>'17'!$C$12</f>
        <v>0</v>
      </c>
      <c r="I24" s="59">
        <f>'17'!$D$12</f>
        <v>0</v>
      </c>
      <c r="J24" s="59">
        <f>'17'!$E$12</f>
        <v>0</v>
      </c>
      <c r="K24" s="59">
        <f>'17'!$F$12</f>
        <v>0</v>
      </c>
      <c r="L24" s="59">
        <f>'17'!$G$12</f>
        <v>0</v>
      </c>
      <c r="M24" s="59">
        <f>'17'!$J$12</f>
        <v>0</v>
      </c>
      <c r="N24" s="59">
        <f>'17'!$L$12</f>
        <v>0</v>
      </c>
      <c r="O24" s="59">
        <f>'17'!$M$12</f>
        <v>0</v>
      </c>
      <c r="P24" s="59">
        <f>'17'!$N$12</f>
        <v>0</v>
      </c>
      <c r="Q24" s="62">
        <f>'17'!$R$9</f>
        <v>0</v>
      </c>
      <c r="R24" s="59">
        <f>'17'!$B$18</f>
        <v>0</v>
      </c>
      <c r="S24" s="59">
        <f>'17'!$C$18</f>
        <v>0</v>
      </c>
      <c r="T24" s="59">
        <f>'17'!$E$18</f>
        <v>0</v>
      </c>
      <c r="U24" s="59">
        <f>'17'!$F$18</f>
        <v>0</v>
      </c>
      <c r="V24" s="59">
        <f>'17'!$G$18</f>
        <v>0</v>
      </c>
      <c r="W24" s="73">
        <f>'17'!$G$15</f>
        <v>0</v>
      </c>
      <c r="X24" s="59">
        <f>'17'!$J$18</f>
        <v>0</v>
      </c>
      <c r="Y24" s="59">
        <f>'17'!$K$18</f>
        <v>0</v>
      </c>
      <c r="Z24" s="59">
        <f>'17'!$L$18</f>
        <v>0</v>
      </c>
      <c r="AA24" s="59">
        <f>'17'!$M$18</f>
        <v>0</v>
      </c>
      <c r="AB24" s="59">
        <f>'17'!$N$18</f>
        <v>0</v>
      </c>
      <c r="AC24" s="59">
        <f>'17'!$O$18</f>
        <v>0</v>
      </c>
      <c r="AD24" s="62">
        <f>'17'!$O$15</f>
        <v>0</v>
      </c>
      <c r="AE24" s="63" t="e">
        <f>'17'!$U$9</f>
        <v>#VALUE!</v>
      </c>
      <c r="AF24" s="107">
        <f>'17'!$B$25</f>
        <v>0</v>
      </c>
      <c r="AG24" s="107">
        <f>'17'!$C$25</f>
        <v>0</v>
      </c>
      <c r="AH24" s="107">
        <f>'17'!$D$25</f>
        <v>0</v>
      </c>
      <c r="AI24" s="107">
        <f>'17'!$E$25</f>
        <v>0</v>
      </c>
      <c r="AJ24" s="107">
        <f>'17'!$F$25</f>
        <v>0</v>
      </c>
      <c r="AK24" s="107">
        <f>'17'!$G$25</f>
        <v>0</v>
      </c>
      <c r="AL24" s="53">
        <f>'17'!$G$22</f>
        <v>0</v>
      </c>
      <c r="AM24" s="61">
        <f>'17'!$J$25</f>
        <v>0</v>
      </c>
      <c r="AN24" s="61">
        <f>'17'!$K$25</f>
        <v>0</v>
      </c>
      <c r="AO24" s="61">
        <f>'17'!$L$25</f>
        <v>0</v>
      </c>
      <c r="AP24" s="61">
        <f>'17'!$M$25</f>
        <v>0</v>
      </c>
      <c r="AQ24" s="53">
        <f>'17'!$O$22</f>
        <v>0</v>
      </c>
      <c r="AR24" s="54" t="e">
        <f>'17'!$R$22</f>
        <v>#VALUE!</v>
      </c>
      <c r="AS24" s="61">
        <f>'17'!$B$33</f>
        <v>0</v>
      </c>
      <c r="AT24" s="61">
        <f>'17'!$C$33</f>
        <v>0</v>
      </c>
      <c r="AU24" s="61">
        <f>'17'!$D$33</f>
        <v>0</v>
      </c>
      <c r="AV24" s="61">
        <f>'17'!$F$33</f>
        <v>0</v>
      </c>
      <c r="AW24" s="61">
        <f>'17'!$G$33</f>
        <v>0</v>
      </c>
      <c r="AX24" s="53">
        <f>'17'!$G$30</f>
        <v>0</v>
      </c>
      <c r="AY24" s="61">
        <f>'17'!$J$33</f>
        <v>0</v>
      </c>
      <c r="AZ24" s="61">
        <f>'17'!$K$33</f>
        <v>0</v>
      </c>
      <c r="BA24" s="61">
        <f>'17'!$L$33</f>
        <v>0</v>
      </c>
      <c r="BB24" s="61">
        <f>'17'!$M$33</f>
        <v>0</v>
      </c>
      <c r="BC24" s="61">
        <f>'17'!$N$33</f>
        <v>0</v>
      </c>
      <c r="BD24" s="61">
        <f>'17'!$O$33</f>
        <v>0</v>
      </c>
      <c r="BE24" s="53">
        <f>'17'!$O$30</f>
        <v>0</v>
      </c>
      <c r="BF24" s="57" t="e">
        <f>'17'!$R$30</f>
        <v>#VALUE!</v>
      </c>
      <c r="BG24" s="64" t="e">
        <f>'17'!$L$40</f>
        <v>#VALUE!</v>
      </c>
    </row>
    <row r="25" spans="1:61" ht="30.75" hidden="1" customHeight="1" x14ac:dyDescent="0.2">
      <c r="A25" s="59">
        <v>18</v>
      </c>
      <c r="B25" s="61">
        <f>'18'!$C$6</f>
        <v>0</v>
      </c>
      <c r="C25" s="60">
        <f>'18'!$K$6</f>
        <v>0</v>
      </c>
      <c r="D25" s="61">
        <f>'18'!$B$2</f>
        <v>0</v>
      </c>
      <c r="E25" s="61">
        <f>'18'!$B$4</f>
        <v>0</v>
      </c>
      <c r="F25" s="59"/>
      <c r="G25" s="59">
        <f>'18'!B$12</f>
        <v>0</v>
      </c>
      <c r="H25" s="59">
        <f>'18'!$C$12</f>
        <v>0</v>
      </c>
      <c r="I25" s="59">
        <f>'18'!$D$12</f>
        <v>0</v>
      </c>
      <c r="J25" s="59">
        <f>'18'!$E$12</f>
        <v>0</v>
      </c>
      <c r="K25" s="59">
        <f>'18'!$F$12</f>
        <v>0</v>
      </c>
      <c r="L25" s="59">
        <f>'18'!$G$12</f>
        <v>0</v>
      </c>
      <c r="M25" s="59">
        <f>'18'!$J$12</f>
        <v>0</v>
      </c>
      <c r="N25" s="59">
        <f>'18'!$L$12</f>
        <v>0</v>
      </c>
      <c r="O25" s="59">
        <f>'18'!$M$12</f>
        <v>0</v>
      </c>
      <c r="P25" s="59">
        <f>'18'!$N$12</f>
        <v>0</v>
      </c>
      <c r="Q25" s="62">
        <f>'18'!$R$9</f>
        <v>0</v>
      </c>
      <c r="R25" s="59">
        <f>'18'!$B$18</f>
        <v>0</v>
      </c>
      <c r="S25" s="59">
        <f>'18'!$C$18</f>
        <v>0</v>
      </c>
      <c r="T25" s="59">
        <f>'18'!$E$18</f>
        <v>0</v>
      </c>
      <c r="U25" s="59">
        <f>'18'!$F$18</f>
        <v>0</v>
      </c>
      <c r="V25" s="59">
        <f>'18'!$G$18</f>
        <v>0</v>
      </c>
      <c r="W25" s="73">
        <f>'18'!$G$15</f>
        <v>0</v>
      </c>
      <c r="X25" s="59">
        <f>'18'!$J$18</f>
        <v>0</v>
      </c>
      <c r="Y25" s="59">
        <f>'18'!$K$18</f>
        <v>0</v>
      </c>
      <c r="Z25" s="59">
        <f>'18'!$L$18</f>
        <v>0</v>
      </c>
      <c r="AA25" s="59">
        <f>'18'!$M$18</f>
        <v>0</v>
      </c>
      <c r="AB25" s="59">
        <f>'18'!$N$18</f>
        <v>0</v>
      </c>
      <c r="AC25" s="59">
        <f>'18'!$O$18</f>
        <v>0</v>
      </c>
      <c r="AD25" s="62">
        <f>'18'!$O$15</f>
        <v>0</v>
      </c>
      <c r="AE25" s="63" t="e">
        <f>'18'!$U$9</f>
        <v>#VALUE!</v>
      </c>
      <c r="AF25" s="107">
        <f>'18'!$B$25</f>
        <v>0</v>
      </c>
      <c r="AG25" s="107">
        <f>'18'!$C$25</f>
        <v>0</v>
      </c>
      <c r="AH25" s="107">
        <f>'18'!$D$25</f>
        <v>0</v>
      </c>
      <c r="AI25" s="107">
        <f>'18'!$E$25</f>
        <v>0</v>
      </c>
      <c r="AJ25" s="107">
        <f>'18'!$F$25</f>
        <v>0</v>
      </c>
      <c r="AK25" s="107">
        <f>'18'!$G$25</f>
        <v>0</v>
      </c>
      <c r="AL25" s="53">
        <f>'18'!$G$22</f>
        <v>0</v>
      </c>
      <c r="AM25" s="61">
        <f>'18'!$J$25</f>
        <v>0</v>
      </c>
      <c r="AN25" s="61">
        <f>'18'!$K$25</f>
        <v>0</v>
      </c>
      <c r="AO25" s="61">
        <f>'18'!$L$25</f>
        <v>0</v>
      </c>
      <c r="AP25" s="61">
        <f>'18'!$M$25</f>
        <v>0</v>
      </c>
      <c r="AQ25" s="53">
        <f>'18'!$O$22</f>
        <v>0</v>
      </c>
      <c r="AR25" s="54" t="e">
        <f>'18'!$R$22</f>
        <v>#VALUE!</v>
      </c>
      <c r="AS25" s="61">
        <f>'18'!$B$33</f>
        <v>0</v>
      </c>
      <c r="AT25" s="61">
        <f>'18'!$C$33</f>
        <v>0</v>
      </c>
      <c r="AU25" s="61">
        <f>'18'!$D$33</f>
        <v>0</v>
      </c>
      <c r="AV25" s="61">
        <f>'18'!$F$33</f>
        <v>0</v>
      </c>
      <c r="AW25" s="61">
        <f>'18'!$G$33</f>
        <v>0</v>
      </c>
      <c r="AX25" s="53">
        <f>'18'!$G$30</f>
        <v>0</v>
      </c>
      <c r="AY25" s="61">
        <f>'18'!$J$33</f>
        <v>0</v>
      </c>
      <c r="AZ25" s="61">
        <f>'18'!$K$33</f>
        <v>0</v>
      </c>
      <c r="BA25" s="61">
        <f>'18'!$L$33</f>
        <v>0</v>
      </c>
      <c r="BB25" s="61">
        <f>'18'!$M$33</f>
        <v>0</v>
      </c>
      <c r="BC25" s="61">
        <f>'18'!$N$33</f>
        <v>0</v>
      </c>
      <c r="BD25" s="61">
        <f>'18'!$O$33</f>
        <v>0</v>
      </c>
      <c r="BE25" s="53">
        <f>'18'!$O$30</f>
        <v>0</v>
      </c>
      <c r="BF25" s="57" t="e">
        <f>'18'!$R$30</f>
        <v>#VALUE!</v>
      </c>
      <c r="BG25" s="64" t="e">
        <f>'18'!$L$40</f>
        <v>#VALUE!</v>
      </c>
    </row>
    <row r="26" spans="1:61" ht="30.75" hidden="1" customHeight="1" x14ac:dyDescent="0.2">
      <c r="A26" s="59">
        <v>19</v>
      </c>
      <c r="B26" s="61">
        <f>'19'!$C$6</f>
        <v>0</v>
      </c>
      <c r="C26" s="60">
        <f>'19'!$K$6</f>
        <v>0</v>
      </c>
      <c r="D26" s="61">
        <f>'19'!$B$2</f>
        <v>0</v>
      </c>
      <c r="E26" s="61">
        <f>'19'!$B$4</f>
        <v>0</v>
      </c>
      <c r="F26" s="59"/>
      <c r="G26" s="59">
        <f>'19'!B$12</f>
        <v>0</v>
      </c>
      <c r="H26" s="59">
        <f>'19'!$C$12</f>
        <v>0</v>
      </c>
      <c r="I26" s="59">
        <f>'19'!$D$12</f>
        <v>0</v>
      </c>
      <c r="J26" s="59">
        <f>'19'!$E$12</f>
        <v>0</v>
      </c>
      <c r="K26" s="59">
        <f>'19'!$F$12</f>
        <v>0</v>
      </c>
      <c r="L26" s="59">
        <f>'19'!$G$12</f>
        <v>0</v>
      </c>
      <c r="M26" s="59">
        <f>'19'!$J$12</f>
        <v>0</v>
      </c>
      <c r="N26" s="59">
        <f>'19'!$L$12</f>
        <v>0</v>
      </c>
      <c r="O26" s="59">
        <f>'19'!$M$12</f>
        <v>0</v>
      </c>
      <c r="P26" s="59">
        <f>'19'!$N$12</f>
        <v>0</v>
      </c>
      <c r="Q26" s="62">
        <f>'19'!$R$9</f>
        <v>0</v>
      </c>
      <c r="R26" s="59">
        <f>'19'!$B$18</f>
        <v>0</v>
      </c>
      <c r="S26" s="59">
        <f>'19'!$C$18</f>
        <v>0</v>
      </c>
      <c r="T26" s="59">
        <f>'19'!$E$18</f>
        <v>0</v>
      </c>
      <c r="U26" s="59">
        <f>'19'!$F$18</f>
        <v>0</v>
      </c>
      <c r="V26" s="59">
        <f>'19'!$G$18</f>
        <v>0</v>
      </c>
      <c r="W26" s="73">
        <f>'19'!$G$15</f>
        <v>0</v>
      </c>
      <c r="X26" s="59">
        <f>'19'!$J$18</f>
        <v>0</v>
      </c>
      <c r="Y26" s="59">
        <f>'19'!$K$18</f>
        <v>0</v>
      </c>
      <c r="Z26" s="59">
        <f>'19'!$L$18</f>
        <v>0</v>
      </c>
      <c r="AA26" s="59">
        <f>'19'!$M$18</f>
        <v>0</v>
      </c>
      <c r="AB26" s="59">
        <f>'19'!$N$18</f>
        <v>0</v>
      </c>
      <c r="AC26" s="59">
        <f>'19'!$O$18</f>
        <v>0</v>
      </c>
      <c r="AD26" s="62">
        <f>'19'!$O$15</f>
        <v>0</v>
      </c>
      <c r="AE26" s="63" t="e">
        <f>'19'!$U$9</f>
        <v>#VALUE!</v>
      </c>
      <c r="AF26" s="107">
        <f>'19'!$B$25</f>
        <v>0</v>
      </c>
      <c r="AG26" s="107">
        <f>'19'!$C$25</f>
        <v>0</v>
      </c>
      <c r="AH26" s="107">
        <f>'19'!$D$25</f>
        <v>0</v>
      </c>
      <c r="AI26" s="107">
        <f>'19'!$E$25</f>
        <v>0</v>
      </c>
      <c r="AJ26" s="107">
        <f>'19'!$F$25</f>
        <v>0</v>
      </c>
      <c r="AK26" s="107">
        <f>'19'!$G$25</f>
        <v>0</v>
      </c>
      <c r="AL26" s="53">
        <f>'19'!$G$22</f>
        <v>0</v>
      </c>
      <c r="AM26" s="61">
        <f>'19'!$J$25</f>
        <v>0</v>
      </c>
      <c r="AN26" s="61">
        <f>'19'!$K$25</f>
        <v>0</v>
      </c>
      <c r="AO26" s="61">
        <f>'19'!$L$25</f>
        <v>0</v>
      </c>
      <c r="AP26" s="61">
        <f>'19'!$M$25</f>
        <v>0</v>
      </c>
      <c r="AQ26" s="53">
        <f>'19'!$O$22</f>
        <v>0</v>
      </c>
      <c r="AR26" s="54" t="e">
        <f>'19'!$R$22</f>
        <v>#VALUE!</v>
      </c>
      <c r="AS26" s="61">
        <f>'19'!$B$33</f>
        <v>0</v>
      </c>
      <c r="AT26" s="61">
        <f>'19'!$C$33</f>
        <v>0</v>
      </c>
      <c r="AU26" s="61">
        <f>'19'!$D$33</f>
        <v>0</v>
      </c>
      <c r="AV26" s="61">
        <f>'19'!$F$33</f>
        <v>0</v>
      </c>
      <c r="AW26" s="61">
        <f>'19'!$G$33</f>
        <v>0</v>
      </c>
      <c r="AX26" s="53">
        <f>'19'!$G$30</f>
        <v>0</v>
      </c>
      <c r="AY26" s="61">
        <f>'19'!$J$33</f>
        <v>0</v>
      </c>
      <c r="AZ26" s="61">
        <f>'19'!$K$33</f>
        <v>0</v>
      </c>
      <c r="BA26" s="61">
        <f>'19'!$L$33</f>
        <v>0</v>
      </c>
      <c r="BB26" s="61">
        <f>'19'!$M$33</f>
        <v>0</v>
      </c>
      <c r="BC26" s="61">
        <f>'19'!$N$33</f>
        <v>0</v>
      </c>
      <c r="BD26" s="61">
        <f>'19'!$O$33</f>
        <v>0</v>
      </c>
      <c r="BE26" s="53">
        <f>'19'!$O$30</f>
        <v>0</v>
      </c>
      <c r="BF26" s="57" t="e">
        <f>'19'!$R$30</f>
        <v>#VALUE!</v>
      </c>
      <c r="BG26" s="64" t="e">
        <f>'19'!$L$40</f>
        <v>#VALUE!</v>
      </c>
    </row>
    <row r="27" spans="1:61" ht="30.75" hidden="1" customHeight="1" x14ac:dyDescent="0.2">
      <c r="A27" s="59">
        <v>20</v>
      </c>
      <c r="B27" s="61">
        <f>'20'!$C$6</f>
        <v>0</v>
      </c>
      <c r="C27" s="60">
        <f>'20'!$K$6</f>
        <v>0</v>
      </c>
      <c r="D27" s="61">
        <f>'20'!$B$2</f>
        <v>0</v>
      </c>
      <c r="E27" s="61">
        <f>'20'!$B$4</f>
        <v>0</v>
      </c>
      <c r="F27" s="59"/>
      <c r="G27" s="59">
        <f>'20'!B$12</f>
        <v>0</v>
      </c>
      <c r="H27" s="59">
        <f>'20'!$C$12</f>
        <v>0</v>
      </c>
      <c r="I27" s="59">
        <f>'20'!$D$12</f>
        <v>0</v>
      </c>
      <c r="J27" s="59">
        <f>'20'!$E$12</f>
        <v>0</v>
      </c>
      <c r="K27" s="59">
        <f>'20'!$F$12</f>
        <v>0</v>
      </c>
      <c r="L27" s="59">
        <f>'20'!$G$12</f>
        <v>0</v>
      </c>
      <c r="M27" s="59">
        <f>'20'!$J$12</f>
        <v>0</v>
      </c>
      <c r="N27" s="59">
        <f>'20'!$L$12</f>
        <v>0</v>
      </c>
      <c r="O27" s="59">
        <f>'20'!$M$12</f>
        <v>0</v>
      </c>
      <c r="P27" s="59">
        <f>'20'!$N$12</f>
        <v>0</v>
      </c>
      <c r="Q27" s="62">
        <f>'20'!$R$9</f>
        <v>0</v>
      </c>
      <c r="R27" s="59">
        <f>'20'!$B$18</f>
        <v>0</v>
      </c>
      <c r="S27" s="59">
        <f>'20'!$C$18</f>
        <v>0</v>
      </c>
      <c r="T27" s="59">
        <f>'20'!$E$18</f>
        <v>0</v>
      </c>
      <c r="U27" s="59">
        <f>'20'!$F$18</f>
        <v>0</v>
      </c>
      <c r="V27" s="59">
        <f>'20'!$G$18</f>
        <v>0</v>
      </c>
      <c r="W27" s="73">
        <f>'20'!$G$15</f>
        <v>0</v>
      </c>
      <c r="X27" s="59">
        <f>'20'!$J$18</f>
        <v>0</v>
      </c>
      <c r="Y27" s="59">
        <f>'20'!$K$18</f>
        <v>0</v>
      </c>
      <c r="Z27" s="59">
        <f>'20'!$L$18</f>
        <v>0</v>
      </c>
      <c r="AA27" s="59">
        <f>'20'!$M$18</f>
        <v>0</v>
      </c>
      <c r="AB27" s="59">
        <f>'20'!$N$18</f>
        <v>0</v>
      </c>
      <c r="AC27" s="59">
        <f>'20'!$O$18</f>
        <v>0</v>
      </c>
      <c r="AD27" s="62">
        <f>'20'!$O$15</f>
        <v>0</v>
      </c>
      <c r="AE27" s="63" t="e">
        <f>'20'!$U$9</f>
        <v>#VALUE!</v>
      </c>
      <c r="AF27" s="107">
        <f>'20'!$B$25</f>
        <v>0</v>
      </c>
      <c r="AG27" s="107">
        <f>'20'!$C$25</f>
        <v>0</v>
      </c>
      <c r="AH27" s="107">
        <f>'20'!$D$25</f>
        <v>0</v>
      </c>
      <c r="AI27" s="107">
        <f>'20'!$E$25</f>
        <v>0</v>
      </c>
      <c r="AJ27" s="107">
        <f>'20'!$F$25</f>
        <v>0</v>
      </c>
      <c r="AK27" s="107">
        <f>'20'!$G$25</f>
        <v>0</v>
      </c>
      <c r="AL27" s="53">
        <f>'20'!$G$22</f>
        <v>0</v>
      </c>
      <c r="AM27" s="61">
        <f>'20'!$J$25</f>
        <v>0</v>
      </c>
      <c r="AN27" s="61">
        <f>'20'!$K$25</f>
        <v>0</v>
      </c>
      <c r="AO27" s="61">
        <f>'20'!$L$25</f>
        <v>0</v>
      </c>
      <c r="AP27" s="61">
        <f>'20'!$M$25</f>
        <v>0</v>
      </c>
      <c r="AQ27" s="53">
        <f>'20'!$O$22</f>
        <v>0</v>
      </c>
      <c r="AR27" s="54" t="e">
        <f>'20'!$R$22</f>
        <v>#VALUE!</v>
      </c>
      <c r="AS27" s="61">
        <f>'20'!$B$33</f>
        <v>0</v>
      </c>
      <c r="AT27" s="61">
        <f>'20'!$C$33</f>
        <v>0</v>
      </c>
      <c r="AU27" s="61">
        <f>'20'!$D$33</f>
        <v>0</v>
      </c>
      <c r="AV27" s="61">
        <f>'20'!$F$33</f>
        <v>0</v>
      </c>
      <c r="AW27" s="61">
        <f>'20'!$G$33</f>
        <v>0</v>
      </c>
      <c r="AX27" s="53">
        <f>'20'!$G$30</f>
        <v>0</v>
      </c>
      <c r="AY27" s="61">
        <f>'20'!$J$33</f>
        <v>0</v>
      </c>
      <c r="AZ27" s="61">
        <f>'20'!$K$33</f>
        <v>0</v>
      </c>
      <c r="BA27" s="61">
        <f>'20'!$L$33</f>
        <v>0</v>
      </c>
      <c r="BB27" s="61">
        <f>'20'!$M$33</f>
        <v>0</v>
      </c>
      <c r="BC27" s="61">
        <f>'20'!$N$33</f>
        <v>0</v>
      </c>
      <c r="BD27" s="61">
        <f>'20'!$O$33</f>
        <v>0</v>
      </c>
      <c r="BE27" s="53">
        <f>'20'!$O$30</f>
        <v>0</v>
      </c>
      <c r="BF27" s="57" t="e">
        <f>'20'!$R$30</f>
        <v>#VALUE!</v>
      </c>
      <c r="BG27" s="64" t="e">
        <f>'20'!$L$40</f>
        <v>#VALUE!</v>
      </c>
    </row>
    <row r="28" spans="1:61" s="65" customFormat="1" ht="15.75" hidden="1" x14ac:dyDescent="0.2">
      <c r="A28" s="59">
        <v>21</v>
      </c>
      <c r="B28" s="61">
        <f>'21'!$C$6</f>
        <v>0</v>
      </c>
      <c r="C28" s="60">
        <f>'21'!$K$6</f>
        <v>0</v>
      </c>
      <c r="D28" s="61">
        <f>'21'!$B$2</f>
        <v>0</v>
      </c>
      <c r="E28" s="61">
        <f>'21'!$B$4</f>
        <v>0</v>
      </c>
      <c r="F28" s="59"/>
      <c r="G28" s="59">
        <f>'21'!B$12</f>
        <v>0</v>
      </c>
      <c r="H28" s="59">
        <f>'21'!$C$12</f>
        <v>0</v>
      </c>
      <c r="I28" s="59">
        <f>'21'!$D$12</f>
        <v>0</v>
      </c>
      <c r="J28" s="59">
        <f>'21'!$E$12</f>
        <v>0</v>
      </c>
      <c r="K28" s="59">
        <f>'21'!$F$12</f>
        <v>0</v>
      </c>
      <c r="L28" s="59">
        <f>'21'!$G$12</f>
        <v>0</v>
      </c>
      <c r="M28" s="59">
        <f>'21'!$J$12</f>
        <v>0</v>
      </c>
      <c r="N28" s="59">
        <f>'21'!$L$12</f>
        <v>0</v>
      </c>
      <c r="O28" s="59">
        <f>'21'!$M$12</f>
        <v>0</v>
      </c>
      <c r="P28" s="59">
        <f>'21'!$N$12</f>
        <v>0</v>
      </c>
      <c r="Q28" s="62">
        <f>'21'!$R$9</f>
        <v>0</v>
      </c>
      <c r="R28" s="59">
        <f>'21'!$B$18</f>
        <v>0</v>
      </c>
      <c r="S28" s="59">
        <f>'21'!$C$18</f>
        <v>0</v>
      </c>
      <c r="T28" s="59">
        <f>'21'!$E$18</f>
        <v>0</v>
      </c>
      <c r="U28" s="59">
        <f>'21'!$F$18</f>
        <v>0</v>
      </c>
      <c r="V28" s="59">
        <f>'21'!$G$18</f>
        <v>0</v>
      </c>
      <c r="W28" s="73">
        <f>'21'!$G$15</f>
        <v>0</v>
      </c>
      <c r="X28" s="59">
        <f>'21'!$J$18</f>
        <v>0</v>
      </c>
      <c r="Y28" s="59">
        <f>'21'!$K$18</f>
        <v>0</v>
      </c>
      <c r="Z28" s="59">
        <f>'21'!$L$18</f>
        <v>0</v>
      </c>
      <c r="AA28" s="59">
        <f>'21'!$M$18</f>
        <v>0</v>
      </c>
      <c r="AB28" s="59">
        <f>'21'!$N$18</f>
        <v>0</v>
      </c>
      <c r="AC28" s="59">
        <f>'21'!$O$18</f>
        <v>0</v>
      </c>
      <c r="AD28" s="62">
        <f>'21'!$O$15</f>
        <v>0</v>
      </c>
      <c r="AE28" s="63" t="e">
        <f>'21'!$U$9</f>
        <v>#VALUE!</v>
      </c>
      <c r="AF28" s="107">
        <f>'21'!$B$25</f>
        <v>0</v>
      </c>
      <c r="AG28" s="107">
        <f>'21'!$C$25</f>
        <v>0</v>
      </c>
      <c r="AH28" s="107">
        <f>'21'!$D$25</f>
        <v>0</v>
      </c>
      <c r="AI28" s="107">
        <f>'21'!$E$25</f>
        <v>0</v>
      </c>
      <c r="AJ28" s="107">
        <f>'21'!$F$25</f>
        <v>0</v>
      </c>
      <c r="AK28" s="107">
        <f>'21'!$G$25</f>
        <v>0</v>
      </c>
      <c r="AL28" s="53">
        <f>'21'!$G$22</f>
        <v>0</v>
      </c>
      <c r="AM28" s="61">
        <f>'21'!$J$25</f>
        <v>0</v>
      </c>
      <c r="AN28" s="61">
        <f>'21'!$K$25</f>
        <v>0</v>
      </c>
      <c r="AO28" s="61">
        <f>'21'!$L$25</f>
        <v>0</v>
      </c>
      <c r="AP28" s="61">
        <f>'21'!$M$25</f>
        <v>0</v>
      </c>
      <c r="AQ28" s="53">
        <f>'21'!$O$22</f>
        <v>0</v>
      </c>
      <c r="AR28" s="54" t="e">
        <f>'21'!$R$22</f>
        <v>#VALUE!</v>
      </c>
      <c r="AS28" s="61">
        <f>'21'!$B$33</f>
        <v>0</v>
      </c>
      <c r="AT28" s="61">
        <f>'21'!$C$33</f>
        <v>0</v>
      </c>
      <c r="AU28" s="61">
        <f>'21'!$D$33</f>
        <v>0</v>
      </c>
      <c r="AV28" s="61">
        <f>'21'!$F$33</f>
        <v>0</v>
      </c>
      <c r="AW28" s="61">
        <f>'21'!$G$33</f>
        <v>0</v>
      </c>
      <c r="AX28" s="53">
        <f>'21'!$G$30</f>
        <v>0</v>
      </c>
      <c r="AY28" s="61">
        <f>'21'!$J$33</f>
        <v>0</v>
      </c>
      <c r="AZ28" s="61">
        <f>'21'!$K$33</f>
        <v>0</v>
      </c>
      <c r="BA28" s="61">
        <f>'21'!$L$33</f>
        <v>0</v>
      </c>
      <c r="BB28" s="61">
        <f>'21'!$M$33</f>
        <v>0</v>
      </c>
      <c r="BC28" s="61">
        <f>'21'!$N$33</f>
        <v>0</v>
      </c>
      <c r="BD28" s="61">
        <f>'21'!$O$33</f>
        <v>0</v>
      </c>
      <c r="BE28" s="53">
        <f>'21'!$O$30</f>
        <v>0</v>
      </c>
      <c r="BF28" s="57" t="e">
        <f>'21'!$R$30</f>
        <v>#VALUE!</v>
      </c>
      <c r="BG28" s="64" t="e">
        <f>'21'!$L$40</f>
        <v>#VALUE!</v>
      </c>
      <c r="BH28" s="48"/>
      <c r="BI28" s="48"/>
    </row>
    <row r="29" spans="1:61" s="65" customFormat="1" ht="15.75" hidden="1" x14ac:dyDescent="0.2">
      <c r="A29" s="59">
        <v>22</v>
      </c>
      <c r="B29" s="61">
        <f>'22'!$C$6</f>
        <v>0</v>
      </c>
      <c r="C29" s="60">
        <f>'22'!$K$6</f>
        <v>0</v>
      </c>
      <c r="D29" s="61">
        <f>'22'!$B$2</f>
        <v>0</v>
      </c>
      <c r="E29" s="61">
        <f>'22'!$B$4</f>
        <v>0</v>
      </c>
      <c r="F29" s="59"/>
      <c r="G29" s="59">
        <f>'22'!B$12</f>
        <v>0</v>
      </c>
      <c r="H29" s="59">
        <f>'22'!$C$12</f>
        <v>0</v>
      </c>
      <c r="I29" s="59">
        <f>'22'!$D$12</f>
        <v>0</v>
      </c>
      <c r="J29" s="59">
        <f>'22'!$E$12</f>
        <v>0</v>
      </c>
      <c r="K29" s="59">
        <f>'22'!$F$12</f>
        <v>0</v>
      </c>
      <c r="L29" s="59">
        <f>'22'!$G$12</f>
        <v>0</v>
      </c>
      <c r="M29" s="59">
        <f>'22'!$J$12</f>
        <v>0</v>
      </c>
      <c r="N29" s="59">
        <f>'22'!$L$12</f>
        <v>0</v>
      </c>
      <c r="O29" s="59">
        <f>'22'!$M$12</f>
        <v>0</v>
      </c>
      <c r="P29" s="59">
        <f>'22'!$N$12</f>
        <v>0</v>
      </c>
      <c r="Q29" s="62">
        <f>'22'!$R$9</f>
        <v>0</v>
      </c>
      <c r="R29" s="59">
        <f>'22'!$B$18</f>
        <v>0</v>
      </c>
      <c r="S29" s="59">
        <f>'22'!$C$18</f>
        <v>0</v>
      </c>
      <c r="T29" s="59">
        <f>'22'!$E$18</f>
        <v>0</v>
      </c>
      <c r="U29" s="59">
        <f>'22'!$F$18</f>
        <v>0</v>
      </c>
      <c r="V29" s="59">
        <f>'22'!$G$18</f>
        <v>0</v>
      </c>
      <c r="W29" s="73">
        <f>'22'!$G$15</f>
        <v>0</v>
      </c>
      <c r="X29" s="59">
        <f>'22'!$J$18</f>
        <v>0</v>
      </c>
      <c r="Y29" s="59">
        <f>'22'!$K$18</f>
        <v>0</v>
      </c>
      <c r="Z29" s="59">
        <f>'22'!$L$18</f>
        <v>0</v>
      </c>
      <c r="AA29" s="59">
        <f>'22'!$M$18</f>
        <v>0</v>
      </c>
      <c r="AB29" s="59">
        <f>'22'!$N$18</f>
        <v>0</v>
      </c>
      <c r="AC29" s="59">
        <f>'22'!$O$18</f>
        <v>0</v>
      </c>
      <c r="AD29" s="62">
        <f>'22'!$O$15</f>
        <v>0</v>
      </c>
      <c r="AE29" s="63" t="e">
        <f>'22'!$U$9</f>
        <v>#VALUE!</v>
      </c>
      <c r="AF29" s="107">
        <f>'22'!$B$25</f>
        <v>0</v>
      </c>
      <c r="AG29" s="107">
        <f>'22'!$C$25</f>
        <v>0</v>
      </c>
      <c r="AH29" s="107">
        <f>'22'!$D$25</f>
        <v>0</v>
      </c>
      <c r="AI29" s="107">
        <f>'22'!$E$25</f>
        <v>0</v>
      </c>
      <c r="AJ29" s="107">
        <f>'22'!$F$25</f>
        <v>0</v>
      </c>
      <c r="AK29" s="107">
        <f>'22'!$G$25</f>
        <v>0</v>
      </c>
      <c r="AL29" s="53">
        <f>'22'!$G$22</f>
        <v>0</v>
      </c>
      <c r="AM29" s="61">
        <f>'22'!$J$25</f>
        <v>0</v>
      </c>
      <c r="AN29" s="61">
        <f>'22'!$K$25</f>
        <v>0</v>
      </c>
      <c r="AO29" s="61">
        <f>'22'!$L$25</f>
        <v>0</v>
      </c>
      <c r="AP29" s="61">
        <f>'22'!$M$25</f>
        <v>0</v>
      </c>
      <c r="AQ29" s="53">
        <f>'22'!$O$22</f>
        <v>0</v>
      </c>
      <c r="AR29" s="54" t="e">
        <f>'22'!$R$22</f>
        <v>#VALUE!</v>
      </c>
      <c r="AS29" s="61">
        <f>'22'!$B$33</f>
        <v>0</v>
      </c>
      <c r="AT29" s="61">
        <f>'22'!$C$33</f>
        <v>0</v>
      </c>
      <c r="AU29" s="61">
        <f>'22'!$D$33</f>
        <v>0</v>
      </c>
      <c r="AV29" s="61">
        <f>'22'!$F$33</f>
        <v>0</v>
      </c>
      <c r="AW29" s="61">
        <f>'22'!$G$33</f>
        <v>0</v>
      </c>
      <c r="AX29" s="53">
        <f>'22'!$G$30</f>
        <v>0</v>
      </c>
      <c r="AY29" s="61">
        <f>'22'!$J$33</f>
        <v>0</v>
      </c>
      <c r="AZ29" s="61">
        <f>'22'!$K$33</f>
        <v>0</v>
      </c>
      <c r="BA29" s="61">
        <f>'22'!$L$33</f>
        <v>0</v>
      </c>
      <c r="BB29" s="61">
        <f>'22'!$M$33</f>
        <v>0</v>
      </c>
      <c r="BC29" s="61">
        <f>'22'!$N$33</f>
        <v>0</v>
      </c>
      <c r="BD29" s="61">
        <f>'22'!$O$33</f>
        <v>0</v>
      </c>
      <c r="BE29" s="53">
        <f>'22'!$O$30</f>
        <v>0</v>
      </c>
      <c r="BF29" s="57" t="e">
        <f>'22'!$R$30</f>
        <v>#VALUE!</v>
      </c>
      <c r="BG29" s="64" t="e">
        <f>'22'!$L$40</f>
        <v>#VALUE!</v>
      </c>
      <c r="BH29" s="48"/>
      <c r="BI29" s="48"/>
    </row>
    <row r="30" spans="1:61" s="65" customFormat="1" ht="15.75" hidden="1" x14ac:dyDescent="0.2">
      <c r="A30" s="59">
        <v>23</v>
      </c>
      <c r="B30" s="61">
        <f>'23'!$C$6</f>
        <v>0</v>
      </c>
      <c r="C30" s="60">
        <f>'23'!$K$6</f>
        <v>0</v>
      </c>
      <c r="D30" s="61">
        <f>'23'!$B$2</f>
        <v>0</v>
      </c>
      <c r="E30" s="61">
        <f>'23'!$B$4</f>
        <v>0</v>
      </c>
      <c r="F30" s="59"/>
      <c r="G30" s="59">
        <f>'23'!B$12</f>
        <v>0</v>
      </c>
      <c r="H30" s="59">
        <f>'23'!$C$12</f>
        <v>0</v>
      </c>
      <c r="I30" s="59">
        <f>'23'!$D$12</f>
        <v>0</v>
      </c>
      <c r="J30" s="59">
        <f>'23'!$E$12</f>
        <v>0</v>
      </c>
      <c r="K30" s="59">
        <f>'23'!$F$12</f>
        <v>0</v>
      </c>
      <c r="L30" s="59">
        <f>'23'!$G$12</f>
        <v>0</v>
      </c>
      <c r="M30" s="59">
        <f>'23'!$J$12</f>
        <v>0</v>
      </c>
      <c r="N30" s="59">
        <f>'23'!$L$12</f>
        <v>0</v>
      </c>
      <c r="O30" s="59">
        <f>'23'!$M$12</f>
        <v>0</v>
      </c>
      <c r="P30" s="59">
        <f>'23'!$N$12</f>
        <v>0</v>
      </c>
      <c r="Q30" s="62">
        <f>'23'!$R$9</f>
        <v>0</v>
      </c>
      <c r="R30" s="59">
        <f>'23'!$B$18</f>
        <v>0</v>
      </c>
      <c r="S30" s="59">
        <f>'23'!$C$18</f>
        <v>0</v>
      </c>
      <c r="T30" s="59">
        <f>'23'!$E$18</f>
        <v>0</v>
      </c>
      <c r="U30" s="59">
        <f>'23'!$F$18</f>
        <v>0</v>
      </c>
      <c r="V30" s="59">
        <f>'23'!$G$18</f>
        <v>0</v>
      </c>
      <c r="W30" s="73">
        <f>'23'!$G$15</f>
        <v>0</v>
      </c>
      <c r="X30" s="59">
        <f>'23'!$J$18</f>
        <v>0</v>
      </c>
      <c r="Y30" s="59">
        <f>'23'!$K$18</f>
        <v>0</v>
      </c>
      <c r="Z30" s="59">
        <f>'23'!$L$18</f>
        <v>0</v>
      </c>
      <c r="AA30" s="59">
        <f>'23'!$M$18</f>
        <v>0</v>
      </c>
      <c r="AB30" s="59">
        <f>'23'!$N$18</f>
        <v>0</v>
      </c>
      <c r="AC30" s="59">
        <f>'23'!$O$18</f>
        <v>0</v>
      </c>
      <c r="AD30" s="62">
        <f>'23'!$O$15</f>
        <v>0</v>
      </c>
      <c r="AE30" s="63" t="e">
        <f>'23'!$U$9</f>
        <v>#VALUE!</v>
      </c>
      <c r="AF30" s="107">
        <f>'23'!$B$25</f>
        <v>0</v>
      </c>
      <c r="AG30" s="107">
        <f>'23'!$C$25</f>
        <v>0</v>
      </c>
      <c r="AH30" s="107">
        <f>'23'!$D$25</f>
        <v>0</v>
      </c>
      <c r="AI30" s="107">
        <f>'23'!$E$25</f>
        <v>0</v>
      </c>
      <c r="AJ30" s="107">
        <f>'23'!$F$25</f>
        <v>0</v>
      </c>
      <c r="AK30" s="107">
        <f>'23'!$G$25</f>
        <v>0</v>
      </c>
      <c r="AL30" s="53">
        <f>'23'!$G$22</f>
        <v>0</v>
      </c>
      <c r="AM30" s="61">
        <f>'23'!$J$25</f>
        <v>0</v>
      </c>
      <c r="AN30" s="61">
        <f>'23'!$K$25</f>
        <v>0</v>
      </c>
      <c r="AO30" s="61">
        <f>'23'!$L$25</f>
        <v>0</v>
      </c>
      <c r="AP30" s="61">
        <f>'23'!$M$25</f>
        <v>0</v>
      </c>
      <c r="AQ30" s="53">
        <f>'23'!$O$22</f>
        <v>0</v>
      </c>
      <c r="AR30" s="54" t="e">
        <f>'23'!$R$22</f>
        <v>#VALUE!</v>
      </c>
      <c r="AS30" s="61">
        <f>'23'!$B$33</f>
        <v>0</v>
      </c>
      <c r="AT30" s="61">
        <f>'23'!$C$33</f>
        <v>0</v>
      </c>
      <c r="AU30" s="61">
        <f>'23'!$D$33</f>
        <v>0</v>
      </c>
      <c r="AV30" s="61">
        <f>'23'!$F$33</f>
        <v>0</v>
      </c>
      <c r="AW30" s="61">
        <f>'23'!$G$33</f>
        <v>0</v>
      </c>
      <c r="AX30" s="53">
        <f>'23'!$G$30</f>
        <v>0</v>
      </c>
      <c r="AY30" s="61">
        <f>'23'!$J$33</f>
        <v>0</v>
      </c>
      <c r="AZ30" s="61">
        <f>'23'!$K$33</f>
        <v>0</v>
      </c>
      <c r="BA30" s="61">
        <f>'23'!$L$33</f>
        <v>0</v>
      </c>
      <c r="BB30" s="61">
        <f>'23'!$M$33</f>
        <v>0</v>
      </c>
      <c r="BC30" s="61">
        <f>'23'!$N$33</f>
        <v>0</v>
      </c>
      <c r="BD30" s="61">
        <f>'23'!$O$33</f>
        <v>0</v>
      </c>
      <c r="BE30" s="53">
        <f>'23'!$O$30</f>
        <v>0</v>
      </c>
      <c r="BF30" s="57" t="e">
        <f>'23'!$R$30</f>
        <v>#VALUE!</v>
      </c>
      <c r="BG30" s="64" t="e">
        <f>'23'!$L$40</f>
        <v>#VALUE!</v>
      </c>
      <c r="BH30" s="48"/>
      <c r="BI30" s="48"/>
    </row>
    <row r="31" spans="1:61" s="65" customFormat="1" ht="15.75" hidden="1" x14ac:dyDescent="0.2">
      <c r="A31" s="59">
        <v>24</v>
      </c>
      <c r="B31" s="61">
        <f>'24'!$C$6</f>
        <v>0</v>
      </c>
      <c r="C31" s="60">
        <f>'24'!$K$6</f>
        <v>0</v>
      </c>
      <c r="D31" s="61">
        <f>'24'!$B$2</f>
        <v>0</v>
      </c>
      <c r="E31" s="61">
        <f>'24'!$B$4</f>
        <v>0</v>
      </c>
      <c r="F31" s="59"/>
      <c r="G31" s="59">
        <f>'24'!B$12</f>
        <v>0</v>
      </c>
      <c r="H31" s="59">
        <f>'24'!$C$12</f>
        <v>0</v>
      </c>
      <c r="I31" s="59">
        <f>'24'!$D$12</f>
        <v>0</v>
      </c>
      <c r="J31" s="59">
        <f>'24'!$E$12</f>
        <v>0</v>
      </c>
      <c r="K31" s="59">
        <f>'24'!$F$12</f>
        <v>0</v>
      </c>
      <c r="L31" s="59">
        <f>'24'!$G$12</f>
        <v>0</v>
      </c>
      <c r="M31" s="59">
        <f>'24'!$J$12</f>
        <v>0</v>
      </c>
      <c r="N31" s="59">
        <f>'24'!$L$12</f>
        <v>0</v>
      </c>
      <c r="O31" s="59">
        <f>'24'!$M$12</f>
        <v>0</v>
      </c>
      <c r="P31" s="59">
        <f>'24'!$N$12</f>
        <v>0</v>
      </c>
      <c r="Q31" s="62">
        <f>'24'!$R$9</f>
        <v>0</v>
      </c>
      <c r="R31" s="59">
        <f>'24'!$B$18</f>
        <v>0</v>
      </c>
      <c r="S31" s="59">
        <f>'24'!$C$18</f>
        <v>0</v>
      </c>
      <c r="T31" s="59">
        <f>'24'!$E$18</f>
        <v>0</v>
      </c>
      <c r="U31" s="59">
        <f>'24'!$F$18</f>
        <v>0</v>
      </c>
      <c r="V31" s="59">
        <f>'24'!$G$18</f>
        <v>0</v>
      </c>
      <c r="W31" s="73">
        <f>'24'!$G$15</f>
        <v>0</v>
      </c>
      <c r="X31" s="59">
        <f>'24'!$J$18</f>
        <v>0</v>
      </c>
      <c r="Y31" s="59">
        <f>'25'!$K$18</f>
        <v>0</v>
      </c>
      <c r="Z31" s="59">
        <f>'24'!$L$18</f>
        <v>0</v>
      </c>
      <c r="AA31" s="59">
        <f>'24'!$M$18</f>
        <v>0</v>
      </c>
      <c r="AB31" s="59">
        <f>'24'!$N$18</f>
        <v>0</v>
      </c>
      <c r="AC31" s="59">
        <f>'24'!$O$18</f>
        <v>0</v>
      </c>
      <c r="AD31" s="62">
        <f>'24'!$O$15</f>
        <v>0</v>
      </c>
      <c r="AE31" s="63" t="e">
        <f>'24'!$U$9</f>
        <v>#VALUE!</v>
      </c>
      <c r="AF31" s="107">
        <f>'24'!$B$25</f>
        <v>0</v>
      </c>
      <c r="AG31" s="107">
        <f>'24'!$C$25</f>
        <v>0</v>
      </c>
      <c r="AH31" s="107">
        <f>'24'!$D$25</f>
        <v>0</v>
      </c>
      <c r="AI31" s="107">
        <f>'24'!$E$25</f>
        <v>0</v>
      </c>
      <c r="AJ31" s="107">
        <f>'24'!$F$25</f>
        <v>0</v>
      </c>
      <c r="AK31" s="107">
        <f>'24'!$G$25</f>
        <v>0</v>
      </c>
      <c r="AL31" s="53">
        <f>'24'!$G$22</f>
        <v>0</v>
      </c>
      <c r="AM31" s="61">
        <f>'24'!$J$25</f>
        <v>0</v>
      </c>
      <c r="AN31" s="61">
        <f>'24'!$K$25</f>
        <v>0</v>
      </c>
      <c r="AO31" s="61">
        <f>'24'!$L$25</f>
        <v>0</v>
      </c>
      <c r="AP31" s="61">
        <f>'24'!$M$25</f>
        <v>0</v>
      </c>
      <c r="AQ31" s="53">
        <f>'24'!$O$22</f>
        <v>0</v>
      </c>
      <c r="AR31" s="54" t="e">
        <f>'24'!$R$22</f>
        <v>#VALUE!</v>
      </c>
      <c r="AS31" s="61">
        <f>'24'!$B$33</f>
        <v>0</v>
      </c>
      <c r="AT31" s="61">
        <f>'24'!$C$33</f>
        <v>0</v>
      </c>
      <c r="AU31" s="61">
        <f>'24'!$D$33</f>
        <v>0</v>
      </c>
      <c r="AV31" s="61">
        <f>'24'!$F$33</f>
        <v>0</v>
      </c>
      <c r="AW31" s="61">
        <f>'24'!$G$33</f>
        <v>0</v>
      </c>
      <c r="AX31" s="53">
        <f>'24'!$G$30</f>
        <v>0</v>
      </c>
      <c r="AY31" s="61">
        <f>'24'!$J$33</f>
        <v>0</v>
      </c>
      <c r="AZ31" s="61">
        <f>'24'!$K$33</f>
        <v>0</v>
      </c>
      <c r="BA31" s="61">
        <f>'24'!$L$33</f>
        <v>0</v>
      </c>
      <c r="BB31" s="61">
        <f>'24'!$M$33</f>
        <v>0</v>
      </c>
      <c r="BC31" s="61">
        <f>'24'!$N$33</f>
        <v>0</v>
      </c>
      <c r="BD31" s="61">
        <f>'24'!$O$33</f>
        <v>0</v>
      </c>
      <c r="BE31" s="53">
        <f>'24'!$O$30</f>
        <v>0</v>
      </c>
      <c r="BF31" s="57" t="e">
        <f>'24'!$R$30</f>
        <v>#VALUE!</v>
      </c>
      <c r="BG31" s="64" t="e">
        <f>'24'!$L$40</f>
        <v>#VALUE!</v>
      </c>
      <c r="BH31" s="48"/>
      <c r="BI31" s="48"/>
    </row>
    <row r="32" spans="1:61" s="65" customFormat="1" ht="15.75" hidden="1" x14ac:dyDescent="0.2">
      <c r="A32" s="59">
        <v>25</v>
      </c>
      <c r="B32" s="61">
        <f>'25'!$C$6</f>
        <v>0</v>
      </c>
      <c r="C32" s="60">
        <f>'25'!$K$6</f>
        <v>0</v>
      </c>
      <c r="D32" s="61">
        <f>'25'!$B$2</f>
        <v>0</v>
      </c>
      <c r="E32" s="61">
        <f>'25'!$B$4</f>
        <v>0</v>
      </c>
      <c r="F32" s="59"/>
      <c r="G32" s="59">
        <f>'25'!B$12</f>
        <v>0</v>
      </c>
      <c r="H32" s="59">
        <f>'25'!$C$12</f>
        <v>0</v>
      </c>
      <c r="I32" s="59">
        <f>'25'!$D$12</f>
        <v>0</v>
      </c>
      <c r="J32" s="59">
        <f>'25'!$E$12</f>
        <v>0</v>
      </c>
      <c r="K32" s="59">
        <f>'25'!$F$12</f>
        <v>0</v>
      </c>
      <c r="L32" s="59">
        <f>'25'!$G$12</f>
        <v>0</v>
      </c>
      <c r="M32" s="59">
        <f>'25'!$J$12</f>
        <v>0</v>
      </c>
      <c r="N32" s="59">
        <f>'25'!$L$12</f>
        <v>0</v>
      </c>
      <c r="O32" s="59">
        <f>'25'!$M$12</f>
        <v>0</v>
      </c>
      <c r="P32" s="59">
        <f>'25'!$N$12</f>
        <v>0</v>
      </c>
      <c r="Q32" s="62">
        <f>'25'!$R$9</f>
        <v>0</v>
      </c>
      <c r="R32" s="59">
        <f>'25'!$B$18</f>
        <v>0</v>
      </c>
      <c r="S32" s="59">
        <f>'25'!$C$18</f>
        <v>0</v>
      </c>
      <c r="T32" s="59">
        <f>'25'!$E$18</f>
        <v>0</v>
      </c>
      <c r="U32" s="59">
        <f>'25'!$F$18</f>
        <v>0</v>
      </c>
      <c r="V32" s="59">
        <f>'25'!$G$18</f>
        <v>0</v>
      </c>
      <c r="W32" s="73">
        <f>'25'!$G$15</f>
        <v>0</v>
      </c>
      <c r="X32" s="59">
        <f>'25'!$J$18</f>
        <v>0</v>
      </c>
      <c r="Y32" s="59">
        <f>'24'!$K$18</f>
        <v>0</v>
      </c>
      <c r="Z32" s="59">
        <f>'25'!$L$18</f>
        <v>0</v>
      </c>
      <c r="AA32" s="59">
        <f>'25'!$M$18</f>
        <v>0</v>
      </c>
      <c r="AB32" s="59">
        <f>'25'!$N$18</f>
        <v>0</v>
      </c>
      <c r="AC32" s="59">
        <f>'25'!$O$18</f>
        <v>0</v>
      </c>
      <c r="AD32" s="62">
        <f>'25'!$O$15</f>
        <v>0</v>
      </c>
      <c r="AE32" s="63" t="e">
        <f>'25'!$U$9</f>
        <v>#VALUE!</v>
      </c>
      <c r="AF32" s="107">
        <f>'25'!$B$25</f>
        <v>0</v>
      </c>
      <c r="AG32" s="107">
        <f>'25'!$C$25</f>
        <v>0</v>
      </c>
      <c r="AH32" s="107">
        <f>'25'!$D$25</f>
        <v>0</v>
      </c>
      <c r="AI32" s="107">
        <f>'25'!$E$25</f>
        <v>0</v>
      </c>
      <c r="AJ32" s="107">
        <f>'25'!$F$25</f>
        <v>0</v>
      </c>
      <c r="AK32" s="107">
        <f>'25'!$G$25</f>
        <v>0</v>
      </c>
      <c r="AL32" s="53">
        <f>'25'!$G$22</f>
        <v>0</v>
      </c>
      <c r="AM32" s="61">
        <f>'25'!$J$25</f>
        <v>0</v>
      </c>
      <c r="AN32" s="61">
        <f>'25'!$K$25</f>
        <v>0</v>
      </c>
      <c r="AO32" s="61">
        <f>'25'!$L$25</f>
        <v>0</v>
      </c>
      <c r="AP32" s="61">
        <f>'25'!$M$25</f>
        <v>0</v>
      </c>
      <c r="AQ32" s="53">
        <f>'25'!$O$22</f>
        <v>0</v>
      </c>
      <c r="AR32" s="54" t="e">
        <f>'25'!$R$22</f>
        <v>#VALUE!</v>
      </c>
      <c r="AS32" s="61">
        <f>'25'!$B$33</f>
        <v>0</v>
      </c>
      <c r="AT32" s="61">
        <f>'25'!$C$33</f>
        <v>0</v>
      </c>
      <c r="AU32" s="61">
        <f>'25'!$D$33</f>
        <v>0</v>
      </c>
      <c r="AV32" s="61">
        <f>'25'!$F$33</f>
        <v>0</v>
      </c>
      <c r="AW32" s="61">
        <f>'25'!$G$33</f>
        <v>0</v>
      </c>
      <c r="AX32" s="53">
        <f>'25'!$G$30</f>
        <v>0</v>
      </c>
      <c r="AY32" s="61">
        <f>'25'!$J$33</f>
        <v>0</v>
      </c>
      <c r="AZ32" s="61">
        <f>'25'!$K$33</f>
        <v>0</v>
      </c>
      <c r="BA32" s="61">
        <f>'25'!$L$33</f>
        <v>0</v>
      </c>
      <c r="BB32" s="61">
        <f>'25'!$M$33</f>
        <v>0</v>
      </c>
      <c r="BC32" s="61">
        <f>'25'!$N$33</f>
        <v>0</v>
      </c>
      <c r="BD32" s="61">
        <f>'25'!$O$33</f>
        <v>0</v>
      </c>
      <c r="BE32" s="53">
        <f>'25'!$O$30</f>
        <v>0</v>
      </c>
      <c r="BF32" s="57" t="e">
        <f>'25'!$R$30</f>
        <v>#VALUE!</v>
      </c>
      <c r="BG32" s="64" t="e">
        <f>'25'!$L$40</f>
        <v>#VALUE!</v>
      </c>
      <c r="BH32" s="48"/>
      <c r="BI32" s="48"/>
    </row>
    <row r="33" spans="2:61" s="65" customFormat="1" x14ac:dyDescent="0.2">
      <c r="B33" s="95"/>
      <c r="E33" s="67"/>
      <c r="F33" s="66"/>
      <c r="G33" s="48"/>
      <c r="H33" s="48"/>
      <c r="I33" s="48"/>
      <c r="J33" s="66"/>
      <c r="K33" s="66"/>
      <c r="L33" s="48"/>
      <c r="M33" s="48"/>
      <c r="N33" s="48"/>
      <c r="O33" s="67"/>
      <c r="P33" s="48"/>
      <c r="Q33" s="48"/>
      <c r="R33" s="48"/>
      <c r="S33" s="67"/>
      <c r="T33" s="67"/>
      <c r="U33" s="67"/>
      <c r="V33" s="67"/>
      <c r="W33" s="67"/>
      <c r="X33" s="48"/>
      <c r="Y33" s="48"/>
      <c r="Z33" s="67"/>
      <c r="AA33" s="68"/>
      <c r="AB33" s="68"/>
      <c r="AC33" s="68"/>
      <c r="AD33" s="68"/>
      <c r="AE33" s="68"/>
      <c r="AF33" s="68"/>
      <c r="AG33" s="68"/>
      <c r="AH33" s="68"/>
      <c r="AI33" s="68"/>
      <c r="AJ33" s="68"/>
      <c r="AK33" s="68"/>
      <c r="AL33" s="68"/>
      <c r="AM33" s="68"/>
      <c r="AN33" s="68"/>
      <c r="AO33" s="68"/>
      <c r="AP33" s="68"/>
      <c r="AQ33" s="66"/>
      <c r="AR33" s="68"/>
      <c r="AS33" s="48"/>
      <c r="AT33" s="67"/>
      <c r="AU33" s="67"/>
      <c r="AV33" s="67"/>
      <c r="AW33" s="69"/>
      <c r="AX33" s="48"/>
      <c r="AY33" s="67"/>
      <c r="AZ33" s="66"/>
      <c r="BA33" s="67"/>
      <c r="BB33" s="48"/>
      <c r="BC33" s="66"/>
      <c r="BD33" s="66"/>
      <c r="BE33" s="48"/>
      <c r="BF33" s="48"/>
      <c r="BG33" s="48"/>
      <c r="BH33" s="48"/>
      <c r="BI33" s="48"/>
    </row>
  </sheetData>
  <dataConsolidate/>
  <mergeCells count="18">
    <mergeCell ref="A1:F1"/>
    <mergeCell ref="E2:F2"/>
    <mergeCell ref="E3:F3"/>
    <mergeCell ref="E4:F4"/>
    <mergeCell ref="E5:F5"/>
    <mergeCell ref="G5:AE5"/>
    <mergeCell ref="AM6:AP6"/>
    <mergeCell ref="AS6:AW6"/>
    <mergeCell ref="AY6:BD6"/>
    <mergeCell ref="AF5:AL5"/>
    <mergeCell ref="AM5:AQ5"/>
    <mergeCell ref="AS5:AX5"/>
    <mergeCell ref="AY5:BE5"/>
    <mergeCell ref="G6:L6"/>
    <mergeCell ref="M6:P6"/>
    <mergeCell ref="R6:V6"/>
    <mergeCell ref="X6:AC6"/>
    <mergeCell ref="AF6:AK6"/>
  </mergeCells>
  <conditionalFormatting sqref="BG8:BG32">
    <cfRule type="containsText" dxfId="53" priority="1" stopIfTrue="1" operator="containsText" text="RIEGO ALTO">
      <formula>NOT(ISERROR(SEARCH("RIEGO ALTO",BG8)))</formula>
    </cfRule>
    <cfRule type="containsText" dxfId="52" priority="2" stopIfTrue="1" operator="containsText" text="RIESGO BAJO">
      <formula>NOT(ISERROR(SEARCH("RIESGO BAJO",BG8)))</formula>
    </cfRule>
  </conditionalFormatting>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5"/>
  <dimension ref="A1:N29"/>
  <sheetViews>
    <sheetView showGridLines="0" view="pageBreakPreview" topLeftCell="A9" zoomScale="70" zoomScaleNormal="70" zoomScaleSheetLayoutView="70" workbookViewId="0">
      <selection activeCell="J7" sqref="J7"/>
    </sheetView>
  </sheetViews>
  <sheetFormatPr baseColWidth="10" defaultColWidth="11.42578125" defaultRowHeight="51" customHeight="1" x14ac:dyDescent="0.25"/>
  <cols>
    <col min="1" max="1" width="6.42578125" style="95" customWidth="1"/>
    <col min="2" max="2" width="17.7109375" style="95" customWidth="1"/>
    <col min="3" max="3" width="19.5703125" style="95" customWidth="1"/>
    <col min="4" max="4" width="21" style="95" customWidth="1"/>
    <col min="5" max="5" width="15.85546875" style="95" customWidth="1"/>
    <col min="6" max="6" width="91.5703125" style="160" customWidth="1"/>
    <col min="7" max="7" width="63.5703125" style="160" customWidth="1"/>
    <col min="8" max="8" width="11.42578125" style="95"/>
    <col min="9" max="9" width="15.7109375" style="95" customWidth="1"/>
    <col min="10" max="10" width="20.85546875" style="95" customWidth="1"/>
    <col min="11" max="11" width="19.28515625" style="95" customWidth="1"/>
    <col min="12" max="12" width="13.42578125" style="95" customWidth="1"/>
    <col min="13" max="13" width="16" style="95" customWidth="1"/>
    <col min="14" max="14" width="19.7109375" style="95" customWidth="1"/>
    <col min="15" max="16384" width="11.42578125" style="95"/>
  </cols>
  <sheetData>
    <row r="1" spans="1:14" ht="51" customHeight="1" thickBot="1" x14ac:dyDescent="0.3"/>
    <row r="2" spans="1:14" ht="51" customHeight="1" thickBot="1" x14ac:dyDescent="0.3">
      <c r="A2" s="225" t="s">
        <v>119</v>
      </c>
      <c r="B2" s="223" t="s">
        <v>65</v>
      </c>
      <c r="C2" s="223" t="s">
        <v>66</v>
      </c>
      <c r="D2" s="223" t="s">
        <v>120</v>
      </c>
      <c r="E2" s="231" t="s">
        <v>118</v>
      </c>
      <c r="F2" s="229" t="s">
        <v>121</v>
      </c>
      <c r="G2" s="227" t="s">
        <v>122</v>
      </c>
      <c r="H2" s="220" t="s">
        <v>123</v>
      </c>
      <c r="I2" s="221"/>
      <c r="J2" s="221"/>
      <c r="K2" s="221"/>
      <c r="L2" s="221"/>
      <c r="M2" s="221"/>
      <c r="N2" s="222"/>
    </row>
    <row r="3" spans="1:14" ht="51" customHeight="1" thickBot="1" x14ac:dyDescent="0.3">
      <c r="A3" s="226"/>
      <c r="B3" s="224"/>
      <c r="C3" s="224"/>
      <c r="D3" s="224"/>
      <c r="E3" s="232"/>
      <c r="F3" s="230"/>
      <c r="G3" s="228"/>
      <c r="H3" s="153" t="s">
        <v>7</v>
      </c>
      <c r="I3" s="154" t="s">
        <v>124</v>
      </c>
      <c r="J3" s="154" t="s">
        <v>125</v>
      </c>
      <c r="K3" s="154" t="s">
        <v>126</v>
      </c>
      <c r="L3" s="154" t="s">
        <v>127</v>
      </c>
      <c r="M3" s="154" t="s">
        <v>128</v>
      </c>
      <c r="N3" s="155" t="s">
        <v>129</v>
      </c>
    </row>
    <row r="4" spans="1:14" ht="368.45" customHeight="1" x14ac:dyDescent="0.25">
      <c r="A4" s="98">
        <v>1</v>
      </c>
      <c r="B4" s="98" t="str">
        <f>'PUNTUACION ROSA'!B8</f>
        <v>LUIS CARLOS USTARIS</v>
      </c>
      <c r="C4" s="98" t="str">
        <f>'PUNTUACION ROSA'!E8</f>
        <v>ARQUITECTO</v>
      </c>
      <c r="D4" s="98" t="str">
        <f>'PUNTUACION ROSA'!F8</f>
        <v>PORTATIL</v>
      </c>
      <c r="E4" s="99" t="str">
        <f>'PUNTUACION ROSA'!BG8</f>
        <v>RIESGO BAJO</v>
      </c>
      <c r="F4" s="124" t="str">
        <f>'1'!$F$41</f>
        <v xml:space="preserve">
Estación de trabajo de frente a la mesa,  con uso de portátil, sin base y sin teclado portátil igual que el mouse, permitiéndole realizar flexión de cuello durante su jornada de trabajo, movimientos repetitivos en mano y dedos para la digitación, brazos a 90°, pies totalmente en el suelo. con una buena silla ergonómica en buen estado. Poco espacio que le permite movilizarse en su zona de trabajo, ya que tiene a los lados a 2 compañeros mas que comparten la misma zona de trabajo.
En cuanto a la carga mental se requiere concentración, atención continua y es minucioso para realizar las tareas.
La circulación del aire es buena.
Medidas del escritorio
Ancho: 60cm
Largo: 175 cm
Alto: 73 cm
Aspectos favorables
La silla cuenta con 5 puntos de apoyo en el suelo, que aportan estabilidad a la silla.
Altura del escritorio adecuada                                                                                                                                                                                                                                                                                                                          Organización de su puesto de trabajo para el correcto alcance de objetos.
Apoya pies que mantiene las rodillas a 90°
</v>
      </c>
      <c r="G4" s="124" t="str">
        <f>'1'!$F$42</f>
        <v>Evitar permanecer por mas de 2 horas en una misma posición se recomienda continuar con la realización de pausas activas autoadministradas 2 veces al día y mantener una correcta higiene postural.  
Se recomiendo utilizar base para el portátil el  teclado debe de ir en frente del monitor en la misma superficie que el mouse.  La muñeca debe de ir alienada con el antebrazo sin desviaciones de la muñeca ni en extensión
Se recomienda utilizar par mouse planos sin almohadilla,  ya que al utilizar los par mouse con almohadilla se genera un apoyo de las muñeca lo que ocasiona presión sobre la cara inferior de ella, generando el riesgo de desarrollar síndrome del túnel carpiano.                                                                                                                                                                                                                    La distancia entre la mirada y la pantalla debe de ser entre  45 -60cm,   La altura de la pantalla debe de ser a la altura de los ojos
Mantener orden y aseo en el puesto de trabajo para lograr tener mas espacio para realizar movimientos libres.                                                                                                                                               Se recomiendo que el trabajador tenga un buen espacio para movilizarse en su silla ergonómica, para recoger objetos de un lado a otro en su zona de trabajo.
Realizar formaciones enfocadas en la prevención del riesgo Biomecánico</v>
      </c>
      <c r="H4" s="97">
        <v>1</v>
      </c>
      <c r="I4" s="140"/>
      <c r="J4" s="140">
        <v>1</v>
      </c>
      <c r="K4" s="140">
        <v>1</v>
      </c>
      <c r="L4" s="140"/>
      <c r="M4" s="140"/>
      <c r="N4" s="140"/>
    </row>
    <row r="5" spans="1:14" ht="337.9" customHeight="1" x14ac:dyDescent="0.25">
      <c r="A5" s="149">
        <v>2</v>
      </c>
      <c r="B5" s="149" t="str">
        <f>'PUNTUACION ROSA'!B9</f>
        <v>NORANI BALLONA</v>
      </c>
      <c r="C5" s="149" t="str">
        <f>'PUNTUACION ROSA'!E9</f>
        <v>TECNICO EN ADMINISTRACION DE EMPRESA</v>
      </c>
      <c r="D5" s="149" t="str">
        <f>'PUNTUACION ROSA'!F9</f>
        <v>DE MESA</v>
      </c>
      <c r="E5" s="150" t="str">
        <f>'PUNTUACION ROSA'!BG9</f>
        <v>RIESGO BAJO</v>
      </c>
      <c r="F5" s="159" t="str">
        <f>'2'!$F$41</f>
        <v xml:space="preserve">Estación de trabajo lineal, la trabajadora adopta postura de mas de 2 horas en posición sedente, los movimientos repetitivos se dan en miembros superiores y tronco al realizar revisión de archivos, no utiliza completamente el espaldar de la silla, mantiene sus pies en 90° apoyados al piso
En cuanto a la carga mental se requiere concentración, atención continua para realizar las tareas.
La circulación del aire es buena.
Medidas del escritorio
Ancho: 59 cm
Largo: 90 cm
Alto: 74 cm
Aspectos favorables
La silla cuenta con 5 puntos de apoyo en el suelo, que aportan estabilidad a la silla y permiten la movilidad del trabajador entre pequeñas distancias
Altura del escritorio adecuada
</v>
      </c>
      <c r="G5" s="159" t="str">
        <f>'2'!$F$42</f>
        <v>Evitar permanecer por mas de 2 horas en una misma posición se recomienda, se recomienda alternar las posturas cada dos horas o cuando lo requiera.
Iniciar con la realización de pausas activas autoadministradas 2 veces al día y mantener una correcta higiene postural.  
Realizar orden y aseo en el puesto de trabajo para lograr tener mas espacio para realizar movimientos libres en miembros superiores.
Realizar formaciones enfocadas en la prevención del riesgo Biomecánico</v>
      </c>
      <c r="H5" s="151"/>
      <c r="I5" s="156"/>
      <c r="J5" s="156"/>
      <c r="K5" s="156"/>
      <c r="L5" s="156"/>
      <c r="M5" s="156"/>
      <c r="N5" s="156">
        <v>1</v>
      </c>
    </row>
    <row r="6" spans="1:14" ht="371.45" customHeight="1" x14ac:dyDescent="0.25">
      <c r="A6" s="61">
        <v>3</v>
      </c>
      <c r="B6" s="61" t="str">
        <f>'PUNTUACION ROSA'!B10</f>
        <v>ELIECER ARIAS MORENO</v>
      </c>
      <c r="C6" s="61" t="str">
        <f>'PUNTUACION ROSA'!E10</f>
        <v>CONTADOR</v>
      </c>
      <c r="D6" s="61" t="str">
        <f>'PUNTUACION ROSA'!F10</f>
        <v>DE MESA</v>
      </c>
      <c r="E6" s="96" t="str">
        <f>'PUNTUACION ROSA'!BG10</f>
        <v>RIESGO BAJO</v>
      </c>
      <c r="F6" s="161" t="str">
        <f>'3'!$F$41</f>
        <v xml:space="preserve">Estación de trabajo en L, la trabajador adopta postura de mas de 2 horas en posición sedente, el computador se encuentra de frente al trabajador, los movimientos repetitivos se dan en miembros superiores al realizar la digitación, hay desviaciones en la muñeca con relación al eje neutro de la mano en procesos de digitación, el borde superior de la pantalla se encuentra de acuerdo a la horizontal visual de la colaborador, cuenta con pantalla a buena distancia, se evidencia que los antebrazos no quedan en Angulo de 90°, se evidencia rodillas a 90° 
En cuanto a la carga mental se requiere concentración, atención continua para realizar las tareas.
La circulación del aire es buena.
Medidas del escritorio
Ancho: 59 cm
Largo: 2mtr
Alto: 74 cm
Aspectos favorables
La silla cuenta con 5 puntos de apoyo en el suelo, que aportan estabilidad a la silla y permiten la movilidad del trabajador entre pequeñas distancias sin adoptar posturas forzadas.
Altura del monitor adecuada con respecto a la horizontal de los ojos de la colaborador por uso de base para monito.
Medidas de escritorio adecuado
</v>
      </c>
      <c r="G6" s="161" t="str">
        <f>'3'!$F$42</f>
        <v xml:space="preserve">Evitar permanecer por mas de 2 horas en una misma posición se recomienda continuar con la realización de pausas activas autoadministradas 2 veces al día y mantener una correcta higiene postural.  
El teclado debe de ir en frente del monitor en la misma superficie que el mouse.   La muñeca debe de ir alienada con el antebrazo sin desviaciones de la muñeca ni en extensión                                                                                                                                                                                                                                                                             Mantener un distancia del computador de 45 a 60cm, La altura de la pantalla debe de ser a la altura de los ojos
Se recomienda utilizar par mouse planos sin almohadilla,  ya que al utilizar los par mouse con almohadilla se genera un apoyo de las muñeca lo que ocasiona presión sobre la cara inferior de ella, generando el riesgo de desarrollar síndrome del túnel carpiano.
Mantener orden y aseo en el puesto de trabajo para lograr tener mas espacio para realizar movimientos libres.
Realizar formaciones enfocadas en la prevención del riesgo Biomecánico
</v>
      </c>
      <c r="H6" s="97"/>
      <c r="I6" s="140"/>
      <c r="J6" s="140"/>
      <c r="K6" s="140"/>
      <c r="L6" s="140"/>
      <c r="M6" s="140"/>
      <c r="N6" s="140"/>
    </row>
    <row r="7" spans="1:14" ht="364.15" customHeight="1" x14ac:dyDescent="0.25">
      <c r="A7" s="98">
        <v>4</v>
      </c>
      <c r="B7" s="98" t="str">
        <f>'PUNTUACION ROSA'!B11</f>
        <v>AIDIS PAOLA DIAZ SARMIENTO</v>
      </c>
      <c r="C7" s="98" t="str">
        <f>'PUNTUACION ROSA'!E11</f>
        <v>TECNOLOGA EN GESTION DOCUMENTAL</v>
      </c>
      <c r="D7" s="98" t="str">
        <f>'PUNTUACION ROSA'!F11</f>
        <v>DE MESA</v>
      </c>
      <c r="E7" s="99" t="str">
        <f>'PUNTUACION ROSA'!BG11</f>
        <v>RIESGO BAJO</v>
      </c>
      <c r="F7" s="161" t="str">
        <f>'4'!$F$41</f>
        <v xml:space="preserve">Estación de trabajo lineal, la trabajadora adopta postura de mas de 2 horas en posición sedente, los movimientos repetitivos se dan en miembros superiores al realizar la digitación, el borde superior de la pantalla se encuentra por encima de la horizontal visual de la colaboradora se observa posturas forzada para cuello , cuenta con pantalla a buena distancia, el mouse y teclado se encuentran alineados, le quedan los pies colgando sin apoyo al piso;  se evidencian cables sin canalizar y toma corriente debajo del escritorio lo que puede generar riesgo eléctrico por contacto con estos,  no se evidencia la realización de pausas saludables.
En cuanto a la carga mental se requiere concentración, atención continua para realizar las tareas.
La circulación del aire es buena.
Medidas del escritorio
Ancho: 54 cm
Largo: 2mtr cm
Alto: 75 cm
Aspectos favorables
La silla cuenta con 5 puntos de apoyo en el suelo, que aportan estabilidad a la silla y permiten la movilidad del trabajador entre pequeñas distancias.
Buenas medidas del escritorio
</v>
      </c>
      <c r="G7" s="161" t="str">
        <f>'4'!$F$42</f>
        <v>Evitar permanecer por mas de 2 horas en una misma posición se recomienda, se recomienda alternar las posturas cada dos horas o cuando lo requiera.
Iniciar con la realización de pausas activas autoadministradas 2 veces al día y mantener una correcta higiene postural.                                                                             Mantener un distancia del computador de 45 a 60cm, La altura de la pantalla debe de ser a la altura de los ojos 
Realizar orden y aseo en el puesto de trabajo para lograr tener mas espacio para realizar movimientos libres en miembros superiores.
Se recomienda utilizar par mouse planos sin almohadilla,  ya que al utilizar los par mouse con almohadilla se genera un apoyo de las muñeca lo que ocasiona presión sobre la cara inferior de ella, generando el riesgo de desarrollar síndrome del túnel carpiano.                                                                                                                 Se recomienda utilizar reposa pies, para que no queden colgando y poder generar una postura ergonómica en puesto de trabajo
Canalizar lo cables que se encuentran por el  escritorio   
Realizar formaciones enfocadas en la prevención del riesgo Biomecánico</v>
      </c>
      <c r="H7" s="152"/>
      <c r="I7" s="157">
        <v>1</v>
      </c>
      <c r="J7" s="157"/>
      <c r="K7" s="157"/>
      <c r="L7" s="157"/>
      <c r="M7" s="157"/>
      <c r="N7" s="157"/>
    </row>
    <row r="8" spans="1:14" ht="318.60000000000002" customHeight="1" x14ac:dyDescent="0.25">
      <c r="A8" s="61">
        <v>5</v>
      </c>
      <c r="B8" s="61" t="str">
        <f>'PUNTUACION ROSA'!B12</f>
        <v>ALEJANDRO OLIVELLA</v>
      </c>
      <c r="C8" s="61" t="str">
        <f>'PUNTUACION ROSA'!E12</f>
        <v>TECNOLOGO EN SST</v>
      </c>
      <c r="D8" s="61" t="str">
        <f>'PUNTUACION ROSA'!F12</f>
        <v>DE MESA</v>
      </c>
      <c r="E8" s="96" t="str">
        <f>'PUNTUACION ROSA'!BG12</f>
        <v>RIESGO BAJO</v>
      </c>
      <c r="F8" s="161" t="str">
        <f>'5'!$F$41</f>
        <v xml:space="preserve">Estación de trabajo lineal, la trabajadora adopta postura en posición sedente, los movimientos repetitivos se dan en miembros superiores al realizar la digitación, el borde superior de la pantalla se encuentra por debajo de la horizontal visual de la colaborador se observa posturas forzada para cuello, ya que le toca utilizar doble pantalla , cuenta con pantalla a buena distancia, el mouse y teclado se encuentran alineados,  mantiene las rodillas a 90°; se evidencia cableado debajo del escritorio, se evidencia la realización de pausas saludables.
En cuanto a la carga mental se requiere concentración, atención continua para realizar las tareas.
La circulación del aire es buena.
Medidas del escritorio
Ancho: 54 cm
Largo: 119.5 cm
Alto: 74 cm
Aspectos favorables
La silla cuenta con 5 puntos de apoyo en el suelo, que aportan estabilidad a la silla y permiten la movilidad del trabajador entre pequeñas distancias sin adoptar posturas forzadas.
 mantiene las rodillas a 90°.
Realización de pausas activas.
</v>
      </c>
      <c r="G8" s="163" t="str">
        <f>'5'!$F$42</f>
        <v>Evitar permanecer por mas de 2 horas en una misma posición
Continuar con la realización de pausas activas autoadministradas 2 veces al día y mantener una correcta higiene postural.                                                          Mantener un distancia del computador de 45 a 60cm, La altura de la pantalla debe de ser a la altura de los ojos
Se recomienda rodar la silla para que quede de frente en la pantalla que vaya a trabajar, sin estar realizando giros constante de cuello y tronco. Mantener orden y aseo en el puesto de trabajo
Realizar formaciones enfocadas en la prevención del riesgo Biomecánico</v>
      </c>
      <c r="H8" s="97"/>
      <c r="I8" s="140"/>
      <c r="J8" s="140"/>
      <c r="K8" s="140"/>
      <c r="L8" s="140"/>
      <c r="M8" s="140"/>
      <c r="N8" s="140"/>
    </row>
    <row r="9" spans="1:14" ht="314.45" customHeight="1" x14ac:dyDescent="0.25">
      <c r="A9" s="61">
        <v>6</v>
      </c>
      <c r="B9" s="61" t="str">
        <f>'PUNTUACION ROSA'!B13</f>
        <v>MARIA ANGELICA GONZALEZ</v>
      </c>
      <c r="C9" s="61" t="str">
        <f>'PUNTUACION ROSA'!E13</f>
        <v>JEFE DE CONTROL INTERNO</v>
      </c>
      <c r="D9" s="61" t="str">
        <f>'PUNTUACION ROSA'!F13</f>
        <v>DE MESA</v>
      </c>
      <c r="E9" s="96" t="str">
        <f>'PUNTUACION ROSA'!BG13</f>
        <v>RIESGO ALTO</v>
      </c>
      <c r="F9" s="161" t="str">
        <f>'6'!$F$41</f>
        <v xml:space="preserve">Escritorio con buenas medidas ergonómicas, se evidencia giros constante de tronco y cuello, con movimientos repetitivos al realizar digitación, ya que el monitor se encuentra a un lado obligando a realizar giros de tronco y cuello, pies totalmente en el suelo, con ángulos de rodilla en 90°.
En cuanto a la carga mental se requiere concentración, atención continua para realizar las tareas.
La circulación del aire es buena.
Medidas del escritorio
Ancho: 76 cm
Largo: 164cm
Alto: 77 cm
Aspectos favorables
La silla cuenta con 5 puntos de apoyo en el suelo, que aportan estabilidad a la silla y permiten la movilidad del trabajador entre pequeñas distancias.
</v>
      </c>
      <c r="G9" s="161" t="str">
        <f>'6'!$F$42</f>
        <v>Evitar permanecer por mas de 2 horas en una misma posición se recomienda realizar pausas activas autoadministradas 2 veces al día y mantener una correcta higiene postural.  
Se debe procurar mantener una higiene postural correcta y soportar la espalda sobre el respaldo de la silla.
Se recomienda colocar monitor de frente para no realizar giros de tronco y cuello. Debe estar cuello recto y espalda recta                                                                                 El teclado debe de ir en frente del monitor en la misma superficie que el mouse.   La muñeca debe de ir alienada con el antebrazo sin desviaciones de la muñeca ni en extensión                                                                                                                                                                                                                                                                             Mantener un distancia del computador de 45 a 60cm, La altura de la pantalla debe de ser a la altura de los ojos
Se recomienda utilizar par mouse planos sin almohadilla,  ya que al utilizar los par mouse con almohadilla se genera un apoyo de las muñeca lo que ocasiona presión sobre la cara inferior de ella, generando el riesgo de desarrollar síndrome del túnel carpiano
No es necesario suministrar un apoyapiés.
Mantener orden y aseo en el puesto de trabajo para lograr tener mas espacio para realizar movimientos libres.
Realizar formaciones enfocadas en la prevención del riesgo Biomecánico.
Realizar los ajustes e Intervenir de manera prioritaria.</v>
      </c>
      <c r="H9" s="97"/>
      <c r="I9" s="140"/>
      <c r="J9" s="140"/>
      <c r="K9" s="140"/>
      <c r="L9" s="140"/>
      <c r="M9" s="140"/>
      <c r="N9" s="140"/>
    </row>
    <row r="10" spans="1:14" ht="319.14999999999998" hidden="1" customHeight="1" x14ac:dyDescent="0.25">
      <c r="A10" s="61"/>
      <c r="B10" s="61"/>
      <c r="C10" s="61"/>
      <c r="D10" s="61"/>
      <c r="E10" s="96"/>
      <c r="F10" s="161"/>
      <c r="G10" s="161"/>
      <c r="H10" s="97"/>
      <c r="I10" s="140"/>
      <c r="J10" s="140"/>
      <c r="K10" s="140"/>
      <c r="L10" s="140"/>
      <c r="M10" s="140"/>
      <c r="N10" s="140"/>
    </row>
    <row r="11" spans="1:14" ht="375" hidden="1" customHeight="1" x14ac:dyDescent="0.25">
      <c r="A11" s="61"/>
      <c r="B11" s="61"/>
      <c r="C11" s="61"/>
      <c r="D11" s="61"/>
      <c r="E11" s="96"/>
      <c r="F11" s="161"/>
      <c r="G11" s="161"/>
      <c r="H11" s="97"/>
      <c r="I11" s="140"/>
      <c r="J11" s="140"/>
      <c r="K11" s="140"/>
      <c r="L11" s="140"/>
      <c r="M11" s="140"/>
      <c r="N11" s="140"/>
    </row>
    <row r="12" spans="1:14" ht="294.60000000000002" hidden="1" customHeight="1" x14ac:dyDescent="0.25">
      <c r="A12" s="61"/>
      <c r="B12" s="61"/>
      <c r="C12" s="61"/>
      <c r="D12" s="61"/>
      <c r="E12" s="96"/>
      <c r="F12" s="161"/>
      <c r="G12" s="161"/>
      <c r="H12" s="97"/>
      <c r="I12" s="140"/>
      <c r="J12" s="140"/>
      <c r="K12" s="140"/>
      <c r="L12" s="140"/>
      <c r="M12" s="140"/>
      <c r="N12" s="140"/>
    </row>
    <row r="13" spans="1:14" ht="337.15" hidden="1" customHeight="1" x14ac:dyDescent="0.25">
      <c r="A13" s="61"/>
      <c r="B13" s="61"/>
      <c r="C13" s="61"/>
      <c r="D13" s="61"/>
      <c r="E13" s="96"/>
      <c r="F13" s="161"/>
      <c r="G13" s="161"/>
      <c r="H13" s="97"/>
      <c r="I13" s="140"/>
      <c r="J13" s="140"/>
      <c r="K13" s="140"/>
      <c r="L13" s="140"/>
      <c r="M13" s="140"/>
      <c r="N13" s="140"/>
    </row>
    <row r="14" spans="1:14" ht="330" hidden="1" customHeight="1" x14ac:dyDescent="0.25">
      <c r="A14" s="61"/>
      <c r="B14" s="61"/>
      <c r="C14" s="61"/>
      <c r="D14" s="61"/>
      <c r="E14" s="96"/>
      <c r="F14" s="161"/>
      <c r="G14" s="161"/>
      <c r="H14" s="97"/>
      <c r="I14" s="140"/>
      <c r="J14" s="140"/>
      <c r="K14" s="140"/>
      <c r="L14" s="140"/>
      <c r="M14" s="140"/>
      <c r="N14" s="140"/>
    </row>
    <row r="15" spans="1:14" ht="354" hidden="1" customHeight="1" x14ac:dyDescent="0.25">
      <c r="A15" s="61"/>
      <c r="B15" s="61"/>
      <c r="C15" s="61"/>
      <c r="D15" s="61"/>
      <c r="E15" s="96"/>
      <c r="F15" s="161"/>
      <c r="G15" s="161"/>
      <c r="H15" s="97"/>
      <c r="I15" s="140"/>
      <c r="J15" s="140"/>
      <c r="K15" s="140"/>
      <c r="L15" s="140"/>
      <c r="M15" s="140"/>
      <c r="N15" s="140"/>
    </row>
    <row r="16" spans="1:14" ht="277.89999999999998" hidden="1" customHeight="1" x14ac:dyDescent="0.25">
      <c r="A16" s="61"/>
      <c r="B16" s="61"/>
      <c r="C16" s="61"/>
      <c r="D16" s="61"/>
      <c r="E16" s="96"/>
      <c r="F16" s="161"/>
      <c r="G16" s="161"/>
      <c r="H16" s="97"/>
      <c r="I16" s="140"/>
      <c r="J16" s="140"/>
      <c r="K16" s="140"/>
      <c r="L16" s="140"/>
      <c r="M16" s="140"/>
      <c r="N16" s="140"/>
    </row>
    <row r="17" spans="1:14" ht="345.6" hidden="1" customHeight="1" x14ac:dyDescent="0.25">
      <c r="A17" s="61"/>
      <c r="B17" s="61"/>
      <c r="C17" s="61"/>
      <c r="D17" s="61"/>
      <c r="E17" s="96"/>
      <c r="F17" s="161"/>
      <c r="G17" s="161"/>
      <c r="H17" s="97"/>
      <c r="I17" s="140"/>
      <c r="J17" s="140"/>
      <c r="K17" s="140"/>
      <c r="L17" s="140"/>
      <c r="M17" s="140"/>
      <c r="N17" s="140"/>
    </row>
    <row r="18" spans="1:14" ht="51" hidden="1" customHeight="1" x14ac:dyDescent="0.25">
      <c r="A18" s="61">
        <v>15</v>
      </c>
      <c r="B18" s="61">
        <f>'PUNTUACION ROSA'!B22</f>
        <v>0</v>
      </c>
      <c r="C18" s="61">
        <f>'PUNTUACION ROSA'!E22</f>
        <v>0</v>
      </c>
      <c r="D18" s="61">
        <f>'PUNTUACION ROSA'!F22</f>
        <v>0</v>
      </c>
      <c r="E18" s="96" t="e">
        <f>'PUNTUACION ROSA'!BG22</f>
        <v>#VALUE!</v>
      </c>
      <c r="F18" s="161">
        <f>'15'!$F$41</f>
        <v>0</v>
      </c>
      <c r="G18" s="161">
        <f>'15'!$F$42</f>
        <v>0</v>
      </c>
      <c r="H18" s="97"/>
      <c r="I18" s="140"/>
      <c r="J18" s="140"/>
      <c r="K18" s="140"/>
      <c r="L18" s="140"/>
      <c r="M18" s="140"/>
      <c r="N18" s="140"/>
    </row>
    <row r="19" spans="1:14" ht="51" hidden="1" customHeight="1" x14ac:dyDescent="0.25">
      <c r="A19" s="61">
        <v>16</v>
      </c>
      <c r="B19" s="61">
        <f>'PUNTUACION ROSA'!B23</f>
        <v>0</v>
      </c>
      <c r="C19" s="61">
        <f>'PUNTUACION ROSA'!E23</f>
        <v>0</v>
      </c>
      <c r="D19" s="61">
        <f>'PUNTUACION ROSA'!F23</f>
        <v>0</v>
      </c>
      <c r="E19" s="96" t="e">
        <f>'PUNTUACION ROSA'!BG23</f>
        <v>#VALUE!</v>
      </c>
      <c r="F19" s="162">
        <f>'16'!$F$41</f>
        <v>0</v>
      </c>
      <c r="G19" s="162">
        <f>'16'!$F$42</f>
        <v>0</v>
      </c>
      <c r="H19" s="97"/>
      <c r="I19" s="140"/>
      <c r="J19" s="140"/>
      <c r="K19" s="140"/>
      <c r="L19" s="140"/>
      <c r="M19" s="140"/>
      <c r="N19" s="140"/>
    </row>
    <row r="20" spans="1:14" ht="51" hidden="1" customHeight="1" x14ac:dyDescent="0.25">
      <c r="A20" s="61">
        <v>17</v>
      </c>
      <c r="B20" s="61">
        <f>'PUNTUACION ROSA'!B24</f>
        <v>0</v>
      </c>
      <c r="C20" s="61">
        <f>'PUNTUACION ROSA'!E24</f>
        <v>0</v>
      </c>
      <c r="D20" s="61">
        <f>'PUNTUACION ROSA'!F24</f>
        <v>0</v>
      </c>
      <c r="E20" s="96" t="e">
        <f>'PUNTUACION ROSA'!BG24</f>
        <v>#VALUE!</v>
      </c>
      <c r="F20" s="162">
        <f>'17'!$F$41</f>
        <v>0</v>
      </c>
      <c r="G20" s="162">
        <f>'17'!$F$42</f>
        <v>0</v>
      </c>
      <c r="H20" s="97"/>
      <c r="I20" s="140"/>
      <c r="J20" s="140"/>
      <c r="K20" s="140"/>
      <c r="L20" s="140"/>
      <c r="M20" s="140"/>
      <c r="N20" s="140"/>
    </row>
    <row r="21" spans="1:14" ht="51" hidden="1" customHeight="1" x14ac:dyDescent="0.25">
      <c r="A21" s="61">
        <v>18</v>
      </c>
      <c r="B21" s="61">
        <f>'PUNTUACION ROSA'!B25</f>
        <v>0</v>
      </c>
      <c r="C21" s="61">
        <f>'PUNTUACION ROSA'!E25</f>
        <v>0</v>
      </c>
      <c r="D21" s="61">
        <f>'PUNTUACION ROSA'!F25</f>
        <v>0</v>
      </c>
      <c r="E21" s="96" t="e">
        <f>'PUNTUACION ROSA'!BG25</f>
        <v>#VALUE!</v>
      </c>
      <c r="F21" s="162">
        <f>'18'!$F$41</f>
        <v>0</v>
      </c>
      <c r="G21" s="162">
        <f>'18'!$F$42</f>
        <v>0</v>
      </c>
      <c r="H21" s="97"/>
      <c r="I21" s="140"/>
      <c r="J21" s="140"/>
      <c r="K21" s="140"/>
      <c r="L21" s="140"/>
      <c r="M21" s="140"/>
      <c r="N21" s="140"/>
    </row>
    <row r="22" spans="1:14" ht="51" hidden="1" customHeight="1" x14ac:dyDescent="0.25">
      <c r="A22" s="61">
        <v>19</v>
      </c>
      <c r="B22" s="61">
        <f>'PUNTUACION ROSA'!B26</f>
        <v>0</v>
      </c>
      <c r="C22" s="61">
        <f>'PUNTUACION ROSA'!E26</f>
        <v>0</v>
      </c>
      <c r="D22" s="61">
        <f>'PUNTUACION ROSA'!F26</f>
        <v>0</v>
      </c>
      <c r="E22" s="96" t="e">
        <f>'PUNTUACION ROSA'!BG26</f>
        <v>#VALUE!</v>
      </c>
      <c r="F22" s="162">
        <f>'19'!$F$41</f>
        <v>0</v>
      </c>
      <c r="G22" s="162">
        <f>'19'!$F$42</f>
        <v>0</v>
      </c>
      <c r="H22" s="97"/>
      <c r="I22" s="140"/>
      <c r="J22" s="140"/>
      <c r="K22" s="140"/>
      <c r="L22" s="140"/>
      <c r="M22" s="140"/>
      <c r="N22" s="140"/>
    </row>
    <row r="23" spans="1:14" ht="51" hidden="1" customHeight="1" x14ac:dyDescent="0.25">
      <c r="A23" s="61">
        <v>20</v>
      </c>
      <c r="B23" s="61">
        <f>'PUNTUACION ROSA'!B27</f>
        <v>0</v>
      </c>
      <c r="C23" s="61">
        <f>'PUNTUACION ROSA'!E27</f>
        <v>0</v>
      </c>
      <c r="D23" s="61">
        <f>'PUNTUACION ROSA'!F27</f>
        <v>0</v>
      </c>
      <c r="E23" s="96" t="e">
        <f>'PUNTUACION ROSA'!BG27</f>
        <v>#VALUE!</v>
      </c>
      <c r="F23" s="162">
        <f>'20'!$F$41</f>
        <v>0</v>
      </c>
      <c r="G23" s="162">
        <f>'20'!$F$42</f>
        <v>0</v>
      </c>
      <c r="H23" s="97"/>
      <c r="I23" s="140"/>
      <c r="J23" s="140"/>
      <c r="K23" s="140"/>
      <c r="L23" s="140"/>
      <c r="M23" s="140"/>
      <c r="N23" s="140"/>
    </row>
    <row r="24" spans="1:14" ht="51" hidden="1" customHeight="1" x14ac:dyDescent="0.25">
      <c r="A24" s="61">
        <v>21</v>
      </c>
      <c r="B24" s="61">
        <f>'PUNTUACION ROSA'!B28</f>
        <v>0</v>
      </c>
      <c r="C24" s="61">
        <f>'PUNTUACION ROSA'!E28</f>
        <v>0</v>
      </c>
      <c r="D24" s="61">
        <f>'PUNTUACION ROSA'!F28</f>
        <v>0</v>
      </c>
      <c r="E24" s="96" t="e">
        <f>'PUNTUACION ROSA'!BG28</f>
        <v>#VALUE!</v>
      </c>
      <c r="F24" s="162">
        <f>'21'!$F$41</f>
        <v>0</v>
      </c>
      <c r="G24" s="162">
        <f>'21'!$F$42</f>
        <v>0</v>
      </c>
      <c r="H24" s="97"/>
      <c r="I24" s="140"/>
      <c r="J24" s="140"/>
      <c r="K24" s="140"/>
      <c r="L24" s="140"/>
      <c r="M24" s="140"/>
      <c r="N24" s="140"/>
    </row>
    <row r="25" spans="1:14" ht="51" hidden="1" customHeight="1" x14ac:dyDescent="0.25">
      <c r="A25" s="61">
        <v>22</v>
      </c>
      <c r="B25" s="61">
        <f>'PUNTUACION ROSA'!B29</f>
        <v>0</v>
      </c>
      <c r="C25" s="61">
        <f>'PUNTUACION ROSA'!E29</f>
        <v>0</v>
      </c>
      <c r="D25" s="61">
        <f>'PUNTUACION ROSA'!F29</f>
        <v>0</v>
      </c>
      <c r="E25" s="96" t="e">
        <f>'PUNTUACION ROSA'!BG29</f>
        <v>#VALUE!</v>
      </c>
      <c r="F25" s="162">
        <f>'22'!$F$41</f>
        <v>0</v>
      </c>
      <c r="G25" s="162">
        <f>'22'!$F$42</f>
        <v>0</v>
      </c>
      <c r="H25" s="97"/>
      <c r="I25" s="140"/>
      <c r="J25" s="140"/>
      <c r="K25" s="140"/>
      <c r="L25" s="140"/>
      <c r="M25" s="140"/>
      <c r="N25" s="140"/>
    </row>
    <row r="26" spans="1:14" ht="51" hidden="1" customHeight="1" x14ac:dyDescent="0.25">
      <c r="A26" s="61">
        <v>23</v>
      </c>
      <c r="B26" s="61">
        <f>'PUNTUACION ROSA'!B30</f>
        <v>0</v>
      </c>
      <c r="C26" s="61">
        <f>'PUNTUACION ROSA'!E30</f>
        <v>0</v>
      </c>
      <c r="D26" s="61">
        <f>'PUNTUACION ROSA'!F30</f>
        <v>0</v>
      </c>
      <c r="E26" s="96" t="e">
        <f>'PUNTUACION ROSA'!BG30</f>
        <v>#VALUE!</v>
      </c>
      <c r="F26" s="162">
        <f>'23'!$F$41</f>
        <v>0</v>
      </c>
      <c r="G26" s="162">
        <f>'23'!$F$42</f>
        <v>0</v>
      </c>
      <c r="H26" s="97"/>
      <c r="I26" s="140"/>
      <c r="J26" s="140"/>
      <c r="K26" s="140"/>
      <c r="L26" s="140"/>
      <c r="M26" s="140"/>
      <c r="N26" s="140"/>
    </row>
    <row r="27" spans="1:14" ht="51" hidden="1" customHeight="1" x14ac:dyDescent="0.25">
      <c r="A27" s="61">
        <v>24</v>
      </c>
      <c r="B27" s="61">
        <f>'PUNTUACION ROSA'!B31</f>
        <v>0</v>
      </c>
      <c r="C27" s="61">
        <f>'PUNTUACION ROSA'!E31</f>
        <v>0</v>
      </c>
      <c r="D27" s="61">
        <f>'PUNTUACION ROSA'!F31</f>
        <v>0</v>
      </c>
      <c r="E27" s="96" t="e">
        <f>'PUNTUACION ROSA'!BG31</f>
        <v>#VALUE!</v>
      </c>
      <c r="F27" s="162">
        <f>'24'!$F$41</f>
        <v>0</v>
      </c>
      <c r="G27" s="162">
        <f>'24'!$F$42</f>
        <v>0</v>
      </c>
      <c r="H27" s="97"/>
      <c r="I27" s="140"/>
      <c r="J27" s="140"/>
      <c r="K27" s="140"/>
      <c r="L27" s="140"/>
      <c r="M27" s="140"/>
      <c r="N27" s="140"/>
    </row>
    <row r="28" spans="1:14" ht="51" hidden="1" customHeight="1" x14ac:dyDescent="0.25">
      <c r="A28" s="61">
        <v>25</v>
      </c>
      <c r="B28" s="61">
        <f>'PUNTUACION ROSA'!B32</f>
        <v>0</v>
      </c>
      <c r="C28" s="61">
        <f>'PUNTUACION ROSA'!E32</f>
        <v>0</v>
      </c>
      <c r="D28" s="61">
        <f>'PUNTUACION ROSA'!F32</f>
        <v>0</v>
      </c>
      <c r="E28" s="96" t="e">
        <f>'PUNTUACION ROSA'!BG32</f>
        <v>#VALUE!</v>
      </c>
      <c r="F28" s="162">
        <f>'25'!$F$41</f>
        <v>0</v>
      </c>
      <c r="G28" s="162">
        <f>'25'!$F$42</f>
        <v>0</v>
      </c>
      <c r="H28" s="97"/>
      <c r="I28" s="140"/>
      <c r="J28" s="140"/>
      <c r="K28" s="140"/>
      <c r="L28" s="140"/>
      <c r="M28" s="140"/>
      <c r="N28" s="140"/>
    </row>
    <row r="29" spans="1:14" ht="51" customHeight="1" x14ac:dyDescent="0.25">
      <c r="G29" s="164" t="s">
        <v>130</v>
      </c>
      <c r="H29" s="158">
        <f>SUM(H4:H28)</f>
        <v>1</v>
      </c>
      <c r="I29" s="158">
        <f t="shared" ref="I29:N29" si="0">SUM(I4:I28)</f>
        <v>1</v>
      </c>
      <c r="J29" s="158">
        <f t="shared" si="0"/>
        <v>1</v>
      </c>
      <c r="K29" s="158">
        <f t="shared" si="0"/>
        <v>1</v>
      </c>
      <c r="L29" s="158">
        <f t="shared" si="0"/>
        <v>0</v>
      </c>
      <c r="M29" s="158">
        <f t="shared" si="0"/>
        <v>0</v>
      </c>
      <c r="N29" s="158">
        <f t="shared" si="0"/>
        <v>1</v>
      </c>
    </row>
  </sheetData>
  <mergeCells count="8">
    <mergeCell ref="H2:N2"/>
    <mergeCell ref="D2:D3"/>
    <mergeCell ref="C2:C3"/>
    <mergeCell ref="A2:A3"/>
    <mergeCell ref="B2:B3"/>
    <mergeCell ref="G2:G3"/>
    <mergeCell ref="F2:F3"/>
    <mergeCell ref="E2:E3"/>
  </mergeCells>
  <conditionalFormatting sqref="E4:E28">
    <cfRule type="containsText" dxfId="51" priority="1" stopIfTrue="1" operator="containsText" text="RIEGO ALTO">
      <formula>NOT(ISERROR(SEARCH("RIEGO ALTO",E4)))</formula>
    </cfRule>
    <cfRule type="containsText" dxfId="50" priority="2" stopIfTrue="1" operator="containsText" text="RIESGO BAJO">
      <formula>NOT(ISERROR(SEARCH("RIESGO BAJO",E4)))</formula>
    </cfRule>
  </conditionalFormatting>
  <pageMargins left="0.7" right="0.7" top="0.75" bottom="0.75" header="0.3" footer="0.3"/>
  <pageSetup paperSize="9" scale="33" orientation="portrait" r:id="rId1"/>
  <colBreaks count="1" manualBreakCount="1">
    <brk id="5" max="28"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6"/>
  <dimension ref="A1:U42"/>
  <sheetViews>
    <sheetView showGridLines="0" topLeftCell="A41" zoomScale="60" zoomScaleNormal="60" workbookViewId="0">
      <selection activeCell="U41" sqref="U41"/>
    </sheetView>
  </sheetViews>
  <sheetFormatPr baseColWidth="10" defaultColWidth="11.42578125" defaultRowHeight="15" x14ac:dyDescent="0.25"/>
  <cols>
    <col min="1" max="1" width="22.5703125" customWidth="1"/>
    <col min="2" max="2" width="14.7109375" customWidth="1"/>
    <col min="3" max="3" width="13" customWidth="1"/>
    <col min="5" max="5" width="21.42578125" customWidth="1"/>
    <col min="6" max="6" width="14.28515625" customWidth="1"/>
    <col min="9" max="9" width="14.42578125" customWidth="1"/>
    <col min="10" max="10" width="16.7109375" customWidth="1"/>
    <col min="11" max="11" width="20.42578125" customWidth="1"/>
    <col min="12" max="12" width="23.7109375" customWidth="1"/>
    <col min="13" max="13" width="18.42578125" customWidth="1"/>
    <col min="14" max="14" width="14" customWidth="1"/>
    <col min="16" max="16" width="4.42578125" customWidth="1"/>
    <col min="17" max="17" width="16" customWidth="1"/>
    <col min="19" max="19" width="7" customWidth="1"/>
    <col min="20" max="20" width="11.42578125" customWidth="1"/>
  </cols>
  <sheetData>
    <row r="1" spans="1:21" ht="38.25" customHeight="1" x14ac:dyDescent="0.25">
      <c r="A1" s="288" t="s">
        <v>131</v>
      </c>
      <c r="B1" s="289"/>
      <c r="C1" s="289"/>
      <c r="D1" s="289"/>
      <c r="E1" s="289"/>
      <c r="F1" s="289"/>
      <c r="G1" s="289"/>
      <c r="H1" s="289"/>
      <c r="I1" s="289"/>
      <c r="J1" s="289"/>
      <c r="K1" s="289"/>
      <c r="L1" s="289"/>
      <c r="M1" s="289"/>
      <c r="N1" s="289"/>
      <c r="O1" s="290"/>
    </row>
    <row r="2" spans="1:21" ht="21.75" customHeight="1" x14ac:dyDescent="0.25">
      <c r="A2" s="125" t="s">
        <v>132</v>
      </c>
      <c r="B2" s="308" t="s">
        <v>242</v>
      </c>
      <c r="C2" s="309"/>
      <c r="D2" s="309"/>
      <c r="E2" s="309"/>
      <c r="F2" s="309"/>
      <c r="G2" s="309"/>
      <c r="H2" s="309"/>
      <c r="I2" s="310"/>
      <c r="J2" s="126" t="s">
        <v>133</v>
      </c>
      <c r="K2" s="312">
        <v>45610</v>
      </c>
      <c r="L2" s="309"/>
      <c r="M2" s="309"/>
      <c r="N2" s="309"/>
      <c r="O2" s="311"/>
    </row>
    <row r="3" spans="1:21" ht="21.75" customHeight="1" x14ac:dyDescent="0.25">
      <c r="A3" s="125" t="s">
        <v>134</v>
      </c>
      <c r="B3" s="308" t="s">
        <v>202</v>
      </c>
      <c r="C3" s="309"/>
      <c r="D3" s="309"/>
      <c r="E3" s="309"/>
      <c r="F3" s="309"/>
      <c r="G3" s="309"/>
      <c r="H3" s="309"/>
      <c r="I3" s="310"/>
      <c r="J3" s="127"/>
      <c r="K3" s="308"/>
      <c r="L3" s="309"/>
      <c r="M3" s="309"/>
      <c r="N3" s="309"/>
      <c r="O3" s="311"/>
    </row>
    <row r="4" spans="1:21" ht="19.5" customHeight="1" x14ac:dyDescent="0.25">
      <c r="A4" s="125" t="s">
        <v>135</v>
      </c>
      <c r="B4" s="308" t="s">
        <v>243</v>
      </c>
      <c r="C4" s="309"/>
      <c r="D4" s="309"/>
      <c r="E4" s="309"/>
      <c r="F4" s="309"/>
      <c r="G4" s="309"/>
      <c r="H4" s="309"/>
      <c r="I4" s="310"/>
      <c r="J4" s="127"/>
      <c r="K4" s="308"/>
      <c r="L4" s="309"/>
      <c r="M4" s="309"/>
      <c r="N4" s="309"/>
      <c r="O4" s="311"/>
    </row>
    <row r="5" spans="1:21" ht="21" customHeight="1" x14ac:dyDescent="0.25">
      <c r="A5" s="291" t="s">
        <v>259</v>
      </c>
      <c r="B5" s="292"/>
      <c r="C5" s="292"/>
      <c r="D5" s="292"/>
      <c r="E5" s="292"/>
      <c r="F5" s="292"/>
      <c r="G5" s="292"/>
      <c r="H5" s="292"/>
      <c r="I5" s="292"/>
      <c r="J5" s="292"/>
      <c r="K5" s="292"/>
      <c r="L5" s="292"/>
      <c r="M5" s="292"/>
      <c r="N5" s="292"/>
      <c r="O5" s="293"/>
    </row>
    <row r="6" spans="1:21" ht="21" customHeight="1" thickBot="1" x14ac:dyDescent="0.3">
      <c r="A6" s="296" t="s">
        <v>136</v>
      </c>
      <c r="B6" s="297"/>
      <c r="C6" s="261" t="s">
        <v>241</v>
      </c>
      <c r="D6" s="262"/>
      <c r="E6" s="262"/>
      <c r="F6" s="262"/>
      <c r="G6" s="262"/>
      <c r="H6" s="262"/>
      <c r="I6" s="263"/>
      <c r="J6" s="128" t="s">
        <v>137</v>
      </c>
      <c r="K6" s="261">
        <v>77186649</v>
      </c>
      <c r="L6" s="262"/>
      <c r="M6" s="262"/>
      <c r="N6" s="262"/>
      <c r="O6" s="264"/>
    </row>
    <row r="7" spans="1:21" x14ac:dyDescent="0.25">
      <c r="A7" s="298" t="s">
        <v>138</v>
      </c>
      <c r="B7" s="299"/>
      <c r="C7" s="299"/>
      <c r="D7" s="299"/>
      <c r="E7" s="299"/>
      <c r="F7" s="299"/>
      <c r="G7" s="299"/>
      <c r="H7" s="299"/>
      <c r="I7" s="299"/>
      <c r="J7" s="299"/>
      <c r="K7" s="299"/>
      <c r="L7" s="299"/>
      <c r="M7" s="299"/>
      <c r="N7" s="299"/>
      <c r="O7" s="300"/>
    </row>
    <row r="8" spans="1:21" ht="15.75" customHeight="1" thickBot="1" x14ac:dyDescent="0.3">
      <c r="A8" s="301"/>
      <c r="B8" s="302"/>
      <c r="C8" s="302"/>
      <c r="D8" s="302"/>
      <c r="E8" s="302"/>
      <c r="F8" s="302"/>
      <c r="G8" s="302"/>
      <c r="H8" s="302"/>
      <c r="I8" s="302"/>
      <c r="J8" s="302"/>
      <c r="K8" s="302"/>
      <c r="L8" s="302"/>
      <c r="M8" s="302"/>
      <c r="N8" s="302"/>
      <c r="O8" s="303"/>
    </row>
    <row r="9" spans="1:21" ht="48" customHeight="1" x14ac:dyDescent="0.25">
      <c r="A9" s="294" t="s">
        <v>139</v>
      </c>
      <c r="B9" s="271"/>
      <c r="C9" s="271"/>
      <c r="D9" s="271"/>
      <c r="E9" s="271"/>
      <c r="F9" s="14" t="s">
        <v>140</v>
      </c>
      <c r="G9" s="13">
        <f>SUM(B12:G12)</f>
        <v>1</v>
      </c>
      <c r="H9" s="9"/>
      <c r="I9" s="271" t="s">
        <v>141</v>
      </c>
      <c r="J9" s="271"/>
      <c r="K9" s="271"/>
      <c r="L9" s="271"/>
      <c r="M9" s="271"/>
      <c r="N9" s="14" t="s">
        <v>140</v>
      </c>
      <c r="O9" s="13">
        <f>SUM(J12:O12)</f>
        <v>1</v>
      </c>
      <c r="Q9" s="259" t="s">
        <v>142</v>
      </c>
      <c r="R9" s="274">
        <f>$O$9+$G$9</f>
        <v>2</v>
      </c>
      <c r="T9" s="259" t="s">
        <v>143</v>
      </c>
      <c r="U9" s="274">
        <f>INDEX('Puntuación (NO MOVER)'!C4:K11,'1'!$R$9,'1'!$R$15)</f>
        <v>2</v>
      </c>
    </row>
    <row r="10" spans="1:21" ht="46.5" customHeight="1" x14ac:dyDescent="0.25">
      <c r="A10" s="6" t="s">
        <v>144</v>
      </c>
      <c r="B10" s="2"/>
      <c r="C10" s="2"/>
      <c r="D10" s="2"/>
      <c r="E10" s="2"/>
      <c r="F10" s="2"/>
      <c r="G10" s="276" t="s">
        <v>145</v>
      </c>
      <c r="H10" s="10"/>
      <c r="I10" s="7" t="s">
        <v>144</v>
      </c>
      <c r="J10" s="295"/>
      <c r="K10" s="295"/>
      <c r="L10" s="11"/>
      <c r="M10" s="11"/>
      <c r="N10" s="304" t="s">
        <v>145</v>
      </c>
      <c r="O10" s="305"/>
      <c r="Q10" s="246"/>
      <c r="R10" s="266"/>
      <c r="T10" s="246"/>
      <c r="U10" s="266"/>
    </row>
    <row r="11" spans="1:21" ht="141.75" x14ac:dyDescent="0.25">
      <c r="A11" s="6" t="s">
        <v>146</v>
      </c>
      <c r="B11" s="107" t="s">
        <v>68</v>
      </c>
      <c r="C11" s="107" t="s">
        <v>69</v>
      </c>
      <c r="D11" s="107" t="s">
        <v>70</v>
      </c>
      <c r="E11" s="107" t="s">
        <v>71</v>
      </c>
      <c r="F11" s="107" t="s">
        <v>147</v>
      </c>
      <c r="G11" s="276"/>
      <c r="H11" s="10"/>
      <c r="I11" s="1" t="s">
        <v>146</v>
      </c>
      <c r="J11" s="268" t="s">
        <v>148</v>
      </c>
      <c r="K11" s="268"/>
      <c r="L11" s="107" t="s">
        <v>75</v>
      </c>
      <c r="M11" s="107" t="s">
        <v>76</v>
      </c>
      <c r="N11" s="306"/>
      <c r="O11" s="307"/>
      <c r="Q11" s="246"/>
      <c r="R11" s="266"/>
      <c r="T11" s="246"/>
      <c r="U11" s="266"/>
    </row>
    <row r="12" spans="1:21" ht="16.5" thickBot="1" x14ac:dyDescent="0.3">
      <c r="A12" s="110" t="s">
        <v>149</v>
      </c>
      <c r="B12" s="111">
        <v>1</v>
      </c>
      <c r="C12" s="111">
        <v>0</v>
      </c>
      <c r="D12" s="111">
        <v>0</v>
      </c>
      <c r="E12" s="111">
        <v>0</v>
      </c>
      <c r="F12" s="112">
        <v>0</v>
      </c>
      <c r="G12" s="112">
        <v>0</v>
      </c>
      <c r="H12" s="8"/>
      <c r="I12" s="110" t="s">
        <v>149</v>
      </c>
      <c r="J12" s="239">
        <v>1</v>
      </c>
      <c r="K12" s="240"/>
      <c r="L12" s="111">
        <v>0</v>
      </c>
      <c r="M12" s="111">
        <v>0</v>
      </c>
      <c r="N12" s="286">
        <v>0</v>
      </c>
      <c r="O12" s="287"/>
      <c r="Q12" s="260"/>
      <c r="R12" s="275"/>
      <c r="T12" s="260"/>
      <c r="U12" s="275"/>
    </row>
    <row r="13" spans="1:21" ht="15" customHeight="1" x14ac:dyDescent="0.25"/>
    <row r="14" spans="1:21" ht="15.75" customHeight="1" thickBot="1" x14ac:dyDescent="0.3"/>
    <row r="15" spans="1:21" ht="32.25" customHeight="1" x14ac:dyDescent="0.25">
      <c r="A15" s="247" t="s">
        <v>150</v>
      </c>
      <c r="B15" s="247"/>
      <c r="C15" s="247"/>
      <c r="D15" s="247"/>
      <c r="E15" s="247"/>
      <c r="F15" s="15" t="s">
        <v>151</v>
      </c>
      <c r="G15" s="109">
        <f>SUM(B18:G18)</f>
        <v>1</v>
      </c>
      <c r="I15" s="259" t="s">
        <v>152</v>
      </c>
      <c r="J15" s="273"/>
      <c r="K15" s="273"/>
      <c r="L15" s="273"/>
      <c r="M15" s="273"/>
      <c r="N15" s="17" t="s">
        <v>151</v>
      </c>
      <c r="O15" s="18">
        <f>J18+K18+L18+M18+N18+O18+O19</f>
        <v>1</v>
      </c>
      <c r="Q15" s="259" t="s">
        <v>153</v>
      </c>
      <c r="R15" s="274">
        <f>$O$15+$G$15</f>
        <v>2</v>
      </c>
    </row>
    <row r="16" spans="1:21" ht="51.75" customHeight="1" x14ac:dyDescent="0.25">
      <c r="A16" s="1" t="s">
        <v>144</v>
      </c>
      <c r="B16" s="2"/>
      <c r="C16" s="267"/>
      <c r="D16" s="267"/>
      <c r="E16" s="2"/>
      <c r="F16" s="2"/>
      <c r="G16" s="269" t="s">
        <v>145</v>
      </c>
      <c r="I16" s="3" t="s">
        <v>144</v>
      </c>
      <c r="J16" s="117"/>
      <c r="K16" s="117"/>
      <c r="L16" s="117"/>
      <c r="M16" s="117"/>
      <c r="N16" s="117"/>
      <c r="O16" s="265" t="s">
        <v>154</v>
      </c>
      <c r="Q16" s="246"/>
      <c r="R16" s="266"/>
    </row>
    <row r="17" spans="1:21" ht="162" customHeight="1" x14ac:dyDescent="0.25">
      <c r="A17" s="1" t="s">
        <v>146</v>
      </c>
      <c r="B17" s="107" t="s">
        <v>155</v>
      </c>
      <c r="C17" s="268" t="s">
        <v>156</v>
      </c>
      <c r="D17" s="268"/>
      <c r="E17" s="107" t="s">
        <v>157</v>
      </c>
      <c r="F17" s="107" t="s">
        <v>81</v>
      </c>
      <c r="G17" s="270"/>
      <c r="I17" s="4" t="s">
        <v>146</v>
      </c>
      <c r="J17" s="107" t="s">
        <v>158</v>
      </c>
      <c r="K17" s="107" t="s">
        <v>159</v>
      </c>
      <c r="L17" s="107" t="s">
        <v>160</v>
      </c>
      <c r="M17" s="107" t="s">
        <v>161</v>
      </c>
      <c r="N17" s="107" t="s">
        <v>162</v>
      </c>
      <c r="O17" s="266"/>
      <c r="Q17" s="246"/>
      <c r="R17" s="266"/>
    </row>
    <row r="18" spans="1:21" ht="16.5" thickBot="1" x14ac:dyDescent="0.3">
      <c r="A18" s="110" t="s">
        <v>149</v>
      </c>
      <c r="B18" s="111">
        <v>1</v>
      </c>
      <c r="C18" s="239">
        <v>0</v>
      </c>
      <c r="D18" s="240"/>
      <c r="E18" s="112">
        <v>0</v>
      </c>
      <c r="F18" s="112">
        <v>0</v>
      </c>
      <c r="G18" s="112">
        <v>0</v>
      </c>
      <c r="I18" s="110" t="s">
        <v>149</v>
      </c>
      <c r="J18" s="111">
        <v>1</v>
      </c>
      <c r="K18" s="111">
        <v>0</v>
      </c>
      <c r="L18" s="111">
        <v>0</v>
      </c>
      <c r="M18" s="111">
        <v>0</v>
      </c>
      <c r="N18" s="112">
        <v>0</v>
      </c>
      <c r="O18" s="112">
        <v>0</v>
      </c>
      <c r="Q18" s="260"/>
      <c r="R18" s="275"/>
    </row>
    <row r="19" spans="1:21" ht="16.5" thickBot="1" x14ac:dyDescent="0.3">
      <c r="I19" s="237"/>
      <c r="J19" s="237"/>
      <c r="K19" s="237"/>
      <c r="L19" s="237"/>
      <c r="M19" s="238"/>
      <c r="N19" s="19" t="s">
        <v>163</v>
      </c>
      <c r="O19" s="135">
        <v>0</v>
      </c>
    </row>
    <row r="20" spans="1:21" ht="15.75" thickBot="1" x14ac:dyDescent="0.3"/>
    <row r="21" spans="1:21" ht="31.5" customHeight="1" thickBot="1" x14ac:dyDescent="0.3">
      <c r="A21" s="279" t="s">
        <v>164</v>
      </c>
      <c r="B21" s="280"/>
      <c r="C21" s="280"/>
      <c r="D21" s="280"/>
      <c r="E21" s="280"/>
      <c r="F21" s="280"/>
      <c r="G21" s="280"/>
      <c r="H21" s="280"/>
      <c r="I21" s="281"/>
      <c r="J21" s="281"/>
      <c r="K21" s="281"/>
      <c r="L21" s="281"/>
      <c r="M21" s="281"/>
      <c r="N21" s="281"/>
      <c r="O21" s="282"/>
    </row>
    <row r="22" spans="1:21" ht="25.5" customHeight="1" x14ac:dyDescent="0.25">
      <c r="A22" s="271" t="s">
        <v>165</v>
      </c>
      <c r="B22" s="271"/>
      <c r="C22" s="271"/>
      <c r="D22" s="271"/>
      <c r="E22" s="271"/>
      <c r="F22" s="14" t="s">
        <v>151</v>
      </c>
      <c r="G22" s="113">
        <f>B25+C25+D25+E25+F25+G25+G26</f>
        <v>2</v>
      </c>
      <c r="I22" s="259" t="s">
        <v>166</v>
      </c>
      <c r="J22" s="273"/>
      <c r="K22" s="273"/>
      <c r="L22" s="273"/>
      <c r="M22" s="273"/>
      <c r="N22" s="21" t="s">
        <v>151</v>
      </c>
      <c r="O22" s="136">
        <f>J25+L25+M25+N25+O26</f>
        <v>0</v>
      </c>
      <c r="Q22" s="259" t="s">
        <v>167</v>
      </c>
      <c r="R22" s="274">
        <f>INDEX('Puntuación (NO MOVER)'!E18:K23,'1'!O22,'1'!G22)</f>
        <v>5</v>
      </c>
    </row>
    <row r="23" spans="1:21" ht="37.5" customHeight="1" x14ac:dyDescent="0.25">
      <c r="A23" s="4" t="s">
        <v>144</v>
      </c>
      <c r="B23" s="2"/>
      <c r="C23" s="2"/>
      <c r="D23" s="2"/>
      <c r="E23" s="2"/>
      <c r="F23" s="2"/>
      <c r="G23" s="5"/>
      <c r="I23" s="4" t="s">
        <v>144</v>
      </c>
      <c r="J23" s="267"/>
      <c r="K23" s="267"/>
      <c r="L23" s="2"/>
      <c r="M23" s="2"/>
      <c r="N23" s="187" t="s">
        <v>168</v>
      </c>
      <c r="O23" s="265"/>
      <c r="Q23" s="246"/>
      <c r="R23" s="266"/>
      <c r="T23" s="30"/>
      <c r="U23" s="30"/>
    </row>
    <row r="24" spans="1:21" ht="138.75" customHeight="1" x14ac:dyDescent="0.25">
      <c r="A24" s="3" t="s">
        <v>146</v>
      </c>
      <c r="B24" s="107" t="s">
        <v>169</v>
      </c>
      <c r="C24" s="107" t="s">
        <v>170</v>
      </c>
      <c r="D24" s="107" t="s">
        <v>93</v>
      </c>
      <c r="E24" s="107" t="s">
        <v>94</v>
      </c>
      <c r="F24" s="107" t="s">
        <v>95</v>
      </c>
      <c r="G24" s="116" t="s">
        <v>96</v>
      </c>
      <c r="I24" s="3" t="s">
        <v>146</v>
      </c>
      <c r="J24" s="268" t="s">
        <v>171</v>
      </c>
      <c r="K24" s="268"/>
      <c r="L24" s="39" t="s">
        <v>172</v>
      </c>
      <c r="M24" s="39" t="s">
        <v>173</v>
      </c>
      <c r="N24" s="187"/>
      <c r="O24" s="265"/>
      <c r="Q24" s="246"/>
      <c r="R24" s="266"/>
      <c r="T24" s="30"/>
      <c r="U24" s="30"/>
    </row>
    <row r="25" spans="1:21" ht="16.5" thickBot="1" x14ac:dyDescent="0.3">
      <c r="A25" s="110" t="s">
        <v>149</v>
      </c>
      <c r="B25" s="111">
        <v>0</v>
      </c>
      <c r="C25" s="112">
        <v>2</v>
      </c>
      <c r="D25" s="111">
        <v>0</v>
      </c>
      <c r="E25" s="112">
        <v>0</v>
      </c>
      <c r="F25" s="112">
        <v>0</v>
      </c>
      <c r="G25" s="112">
        <v>0</v>
      </c>
      <c r="I25" s="110" t="s">
        <v>149</v>
      </c>
      <c r="J25" s="283">
        <v>0</v>
      </c>
      <c r="K25" s="283"/>
      <c r="L25" s="111">
        <v>0</v>
      </c>
      <c r="M25" s="111">
        <v>0</v>
      </c>
      <c r="N25" s="284">
        <v>0</v>
      </c>
      <c r="O25" s="285"/>
      <c r="Q25" s="260"/>
      <c r="R25" s="275"/>
    </row>
    <row r="26" spans="1:21" ht="16.5" thickBot="1" x14ac:dyDescent="0.3">
      <c r="F26" s="19" t="s">
        <v>163</v>
      </c>
      <c r="G26" s="135">
        <v>0</v>
      </c>
      <c r="N26" s="19" t="s">
        <v>163</v>
      </c>
      <c r="O26" s="135">
        <v>0</v>
      </c>
    </row>
    <row r="29" spans="1:21" ht="29.25" customHeight="1" thickBot="1" x14ac:dyDescent="0.3">
      <c r="A29" s="277" t="s">
        <v>174</v>
      </c>
      <c r="B29" s="278"/>
      <c r="C29" s="278"/>
      <c r="D29" s="278"/>
      <c r="E29" s="278"/>
      <c r="F29" s="278"/>
      <c r="G29" s="278"/>
      <c r="H29" s="278"/>
      <c r="I29" s="278"/>
      <c r="J29" s="278"/>
      <c r="K29" s="278"/>
      <c r="L29" s="278"/>
      <c r="M29" s="278"/>
      <c r="N29" s="278"/>
      <c r="O29" s="278"/>
    </row>
    <row r="30" spans="1:21" ht="21" x14ac:dyDescent="0.25">
      <c r="A30" s="246" t="s">
        <v>175</v>
      </c>
      <c r="B30" s="247"/>
      <c r="C30" s="247"/>
      <c r="D30" s="247"/>
      <c r="E30" s="247"/>
      <c r="F30" s="12" t="s">
        <v>151</v>
      </c>
      <c r="G30" s="23">
        <f>B33+C33+D33+F33+G33+G34</f>
        <v>1</v>
      </c>
      <c r="I30" s="259" t="s">
        <v>176</v>
      </c>
      <c r="J30" s="273"/>
      <c r="K30" s="273"/>
      <c r="L30" s="273"/>
      <c r="M30" s="273"/>
      <c r="N30" s="21" t="s">
        <v>151</v>
      </c>
      <c r="O30" s="136">
        <f>J33+K33+L33+M33+N33+O33+O34</f>
        <v>1</v>
      </c>
      <c r="Q30" s="259" t="s">
        <v>177</v>
      </c>
      <c r="R30" s="274">
        <f>INDEX('Puntuación (NO MOVER)'!P6:V12,'1'!G30,'1'!O30)</f>
        <v>1</v>
      </c>
    </row>
    <row r="31" spans="1:21" ht="42.75" customHeight="1" x14ac:dyDescent="0.25">
      <c r="A31" s="4" t="s">
        <v>144</v>
      </c>
      <c r="B31" s="2"/>
      <c r="C31" s="2"/>
      <c r="D31" s="253"/>
      <c r="E31" s="254"/>
      <c r="F31" s="2"/>
      <c r="G31" s="5"/>
      <c r="I31" s="4" t="s">
        <v>144</v>
      </c>
      <c r="J31" s="2"/>
      <c r="K31" s="2"/>
      <c r="L31" s="2"/>
      <c r="M31" s="2"/>
      <c r="N31" s="2"/>
      <c r="O31" s="276" t="s">
        <v>178</v>
      </c>
      <c r="Q31" s="246"/>
      <c r="R31" s="266"/>
    </row>
    <row r="32" spans="1:21" ht="123.75" customHeight="1" x14ac:dyDescent="0.25">
      <c r="A32" s="4" t="s">
        <v>146</v>
      </c>
      <c r="B32" s="107" t="s">
        <v>179</v>
      </c>
      <c r="C32" s="107" t="s">
        <v>180</v>
      </c>
      <c r="D32" s="255" t="s">
        <v>181</v>
      </c>
      <c r="E32" s="256"/>
      <c r="F32" s="107" t="s">
        <v>182</v>
      </c>
      <c r="G32" s="116" t="s">
        <v>108</v>
      </c>
      <c r="I32" s="4" t="s">
        <v>146</v>
      </c>
      <c r="J32" s="107" t="s">
        <v>183</v>
      </c>
      <c r="K32" s="26" t="s">
        <v>184</v>
      </c>
      <c r="L32" s="107" t="s">
        <v>185</v>
      </c>
      <c r="M32" s="107" t="s">
        <v>186</v>
      </c>
      <c r="N32" s="107" t="s">
        <v>187</v>
      </c>
      <c r="O32" s="276"/>
      <c r="Q32" s="246"/>
      <c r="R32" s="266"/>
    </row>
    <row r="33" spans="1:19" ht="16.5" thickBot="1" x14ac:dyDescent="0.3">
      <c r="A33" s="110" t="s">
        <v>149</v>
      </c>
      <c r="B33" s="111">
        <v>1</v>
      </c>
      <c r="C33" s="111">
        <v>0</v>
      </c>
      <c r="D33" s="257">
        <v>0</v>
      </c>
      <c r="E33" s="258"/>
      <c r="F33" s="112">
        <v>0</v>
      </c>
      <c r="G33" s="112">
        <v>0</v>
      </c>
      <c r="I33" s="110" t="s">
        <v>149</v>
      </c>
      <c r="J33" s="111">
        <v>0</v>
      </c>
      <c r="K33" s="111">
        <v>0</v>
      </c>
      <c r="L33" s="112">
        <v>1</v>
      </c>
      <c r="M33" s="112">
        <v>0</v>
      </c>
      <c r="N33" s="112">
        <v>0</v>
      </c>
      <c r="O33" s="112">
        <v>0</v>
      </c>
      <c r="Q33" s="260"/>
      <c r="R33" s="275"/>
    </row>
    <row r="34" spans="1:19" ht="16.5" thickBot="1" x14ac:dyDescent="0.3">
      <c r="F34" s="19" t="s">
        <v>163</v>
      </c>
      <c r="G34" s="135">
        <v>0</v>
      </c>
      <c r="N34" s="24" t="s">
        <v>163</v>
      </c>
      <c r="O34" s="137">
        <v>0</v>
      </c>
    </row>
    <row r="38" spans="1:19" ht="15.75" thickBot="1" x14ac:dyDescent="0.3"/>
    <row r="39" spans="1:19" ht="68.45" customHeight="1" x14ac:dyDescent="0.25">
      <c r="A39" s="233" t="s">
        <v>188</v>
      </c>
      <c r="B39" s="234"/>
      <c r="C39" s="234"/>
      <c r="D39" s="234"/>
      <c r="E39" s="235"/>
      <c r="F39" s="272" t="s">
        <v>189</v>
      </c>
      <c r="G39" s="273"/>
      <c r="H39" s="114" t="s">
        <v>190</v>
      </c>
      <c r="I39" s="114" t="s">
        <v>191</v>
      </c>
      <c r="J39" s="27" t="s">
        <v>192</v>
      </c>
      <c r="K39" s="114" t="s">
        <v>193</v>
      </c>
      <c r="L39" s="43" t="s">
        <v>194</v>
      </c>
      <c r="M39" s="250" t="s">
        <v>195</v>
      </c>
      <c r="N39" s="251"/>
      <c r="O39" s="251"/>
      <c r="P39" s="251"/>
      <c r="Q39" s="251"/>
      <c r="R39" s="251"/>
      <c r="S39" s="252"/>
    </row>
    <row r="40" spans="1:19" ht="303" customHeight="1" x14ac:dyDescent="0.25">
      <c r="A40" s="241"/>
      <c r="B40" s="242"/>
      <c r="C40" s="242"/>
      <c r="D40" s="242"/>
      <c r="E40" s="243"/>
      <c r="F40" s="244">
        <f>$U$9</f>
        <v>2</v>
      </c>
      <c r="G40" s="245"/>
      <c r="H40" s="121">
        <f>$R$22</f>
        <v>5</v>
      </c>
      <c r="I40" s="121">
        <f>$R$30</f>
        <v>1</v>
      </c>
      <c r="J40" s="122">
        <f>INDEX('Puntuación (NO MOVER)'!O17:W25,'1'!H40,'1'!I40)</f>
        <v>5</v>
      </c>
      <c r="K40" s="121">
        <f>INDEX('Puntuación (NO MOVER)'!AD5:AM14,'1'!F40,'1'!J40)</f>
        <v>5</v>
      </c>
      <c r="L40" s="123" t="str">
        <f>IF(K40&gt;5,"RIESGO ALTO","RIESGO BAJO")</f>
        <v>RIESGO BAJO</v>
      </c>
      <c r="M40" s="248" t="s">
        <v>196</v>
      </c>
      <c r="N40" s="249"/>
      <c r="O40" s="249"/>
      <c r="P40" s="249"/>
      <c r="Q40" s="249"/>
      <c r="R40" s="249"/>
      <c r="S40" s="249"/>
    </row>
    <row r="41" spans="1:19" ht="328.9" customHeight="1" x14ac:dyDescent="0.25">
      <c r="A41" s="233" t="s">
        <v>121</v>
      </c>
      <c r="B41" s="234"/>
      <c r="C41" s="234"/>
      <c r="D41" s="234"/>
      <c r="E41" s="235"/>
      <c r="F41" s="236" t="s">
        <v>273</v>
      </c>
      <c r="G41" s="236"/>
      <c r="H41" s="236"/>
      <c r="I41" s="236"/>
      <c r="J41" s="236"/>
      <c r="K41" s="236"/>
      <c r="L41" s="236"/>
      <c r="M41" s="236"/>
      <c r="N41" s="236"/>
      <c r="O41" s="236"/>
      <c r="P41" s="236"/>
      <c r="Q41" s="236"/>
      <c r="R41" s="236"/>
      <c r="S41" s="236"/>
    </row>
    <row r="42" spans="1:19" ht="194.25" customHeight="1" x14ac:dyDescent="0.25">
      <c r="A42" s="233" t="s">
        <v>122</v>
      </c>
      <c r="B42" s="234"/>
      <c r="C42" s="234"/>
      <c r="D42" s="234"/>
      <c r="E42" s="235"/>
      <c r="F42" s="236" t="s">
        <v>274</v>
      </c>
      <c r="G42" s="236"/>
      <c r="H42" s="236"/>
      <c r="I42" s="236"/>
      <c r="J42" s="236"/>
      <c r="K42" s="236"/>
      <c r="L42" s="236"/>
      <c r="M42" s="236"/>
      <c r="N42" s="236"/>
      <c r="O42" s="236"/>
      <c r="P42" s="236"/>
      <c r="Q42" s="236"/>
      <c r="R42" s="236"/>
      <c r="S42" s="236"/>
    </row>
  </sheetData>
  <mergeCells count="63">
    <mergeCell ref="A1:O1"/>
    <mergeCell ref="A5:O5"/>
    <mergeCell ref="A9:E9"/>
    <mergeCell ref="G10:G11"/>
    <mergeCell ref="I9:M9"/>
    <mergeCell ref="J11:K11"/>
    <mergeCell ref="J10:K10"/>
    <mergeCell ref="A6:B6"/>
    <mergeCell ref="A7:O8"/>
    <mergeCell ref="N10:O11"/>
    <mergeCell ref="B2:I2"/>
    <mergeCell ref="B3:I3"/>
    <mergeCell ref="B4:I4"/>
    <mergeCell ref="K4:O4"/>
    <mergeCell ref="K2:O2"/>
    <mergeCell ref="K3:O3"/>
    <mergeCell ref="U9:U12"/>
    <mergeCell ref="R9:R12"/>
    <mergeCell ref="Q9:Q12"/>
    <mergeCell ref="I15:M15"/>
    <mergeCell ref="J12:K12"/>
    <mergeCell ref="N12:O12"/>
    <mergeCell ref="Q15:Q18"/>
    <mergeCell ref="R15:R18"/>
    <mergeCell ref="J23:K23"/>
    <mergeCell ref="N23:O24"/>
    <mergeCell ref="A22:E22"/>
    <mergeCell ref="F39:G39"/>
    <mergeCell ref="T9:T12"/>
    <mergeCell ref="R30:R33"/>
    <mergeCell ref="Q22:Q25"/>
    <mergeCell ref="R22:R25"/>
    <mergeCell ref="I22:M22"/>
    <mergeCell ref="I30:M30"/>
    <mergeCell ref="O31:O32"/>
    <mergeCell ref="A29:O29"/>
    <mergeCell ref="A21:O21"/>
    <mergeCell ref="J24:K24"/>
    <mergeCell ref="J25:K25"/>
    <mergeCell ref="N25:O25"/>
    <mergeCell ref="C6:I6"/>
    <mergeCell ref="K6:O6"/>
    <mergeCell ref="O16:O17"/>
    <mergeCell ref="A15:E15"/>
    <mergeCell ref="C16:D16"/>
    <mergeCell ref="C17:D17"/>
    <mergeCell ref="G16:G17"/>
    <mergeCell ref="A42:E42"/>
    <mergeCell ref="F41:S41"/>
    <mergeCell ref="F42:S42"/>
    <mergeCell ref="I19:M19"/>
    <mergeCell ref="C18:D18"/>
    <mergeCell ref="A39:E39"/>
    <mergeCell ref="A40:E40"/>
    <mergeCell ref="A41:E41"/>
    <mergeCell ref="F40:G40"/>
    <mergeCell ref="A30:E30"/>
    <mergeCell ref="M40:S40"/>
    <mergeCell ref="M39:S39"/>
    <mergeCell ref="D31:E31"/>
    <mergeCell ref="D32:E32"/>
    <mergeCell ref="D33:E33"/>
    <mergeCell ref="Q30:Q33"/>
  </mergeCells>
  <conditionalFormatting sqref="L40">
    <cfRule type="containsText" dxfId="49" priority="1" operator="containsText" text="RIESGO BAJO">
      <formula>NOT(ISERROR(SEARCH("RIESGO BAJO",L40)))</formula>
    </cfRule>
    <cfRule type="containsText" dxfId="48" priority="2" operator="containsText" text="RIESGO ALTO">
      <formula>NOT(ISERROR(SEARCH("RIESGO ALTO",L40)))</formula>
    </cfRule>
  </conditionalFormatting>
  <dataValidations count="5">
    <dataValidation type="list" allowBlank="1" showInputMessage="1" showErrorMessage="1" sqref="O19 G26 O26 G34 O34" xr:uid="{00000000-0002-0000-0500-000000000000}">
      <formula1>"-1,0,1"</formula1>
    </dataValidation>
    <dataValidation type="list" allowBlank="1" showInputMessage="1" showErrorMessage="1" sqref="B12 F12:G12 J12:K12 N12:O12 L33:O33 B18 E18:G18 J18 N18:O18 E25:G25 J25:K25 N25:O25 B33 F33:G33 J33 B25" xr:uid="{00000000-0002-0000-0500-000001000000}">
      <formula1>"0,1"</formula1>
    </dataValidation>
    <dataValidation type="list" allowBlank="1" showInputMessage="1" showErrorMessage="1" sqref="C12:D12 L12:M12 C18:D18 K18:M18 L25:M25 C33:D33 K33" xr:uid="{00000000-0002-0000-0500-000002000000}">
      <formula1>"0,2"</formula1>
    </dataValidation>
    <dataValidation type="list" allowBlank="1" showInputMessage="1" showErrorMessage="1" sqref="E12 D25" xr:uid="{00000000-0002-0000-0500-000003000000}">
      <formula1>"0,3"</formula1>
    </dataValidation>
    <dataValidation type="list" allowBlank="1" showInputMessage="1" showErrorMessage="1" sqref="C25" xr:uid="{00000000-0002-0000-0500-000004000000}">
      <formula1>"0,1,2,3"</formula1>
    </dataValidation>
  </dataValidation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U42"/>
  <sheetViews>
    <sheetView showGridLines="0" zoomScale="70" zoomScaleNormal="70" workbookViewId="0">
      <selection activeCell="F42" sqref="F42:S42"/>
    </sheetView>
  </sheetViews>
  <sheetFormatPr baseColWidth="10" defaultColWidth="11.42578125" defaultRowHeight="15" x14ac:dyDescent="0.25"/>
  <cols>
    <col min="1" max="1" width="22.28515625" customWidth="1"/>
    <col min="2" max="2" width="13.5703125" customWidth="1"/>
    <col min="3" max="3" width="13" customWidth="1"/>
    <col min="5" max="5" width="30.28515625" customWidth="1"/>
    <col min="6" max="6" width="14.28515625" customWidth="1"/>
    <col min="7" max="7" width="16.42578125" customWidth="1"/>
    <col min="9" max="9" width="14.42578125" customWidth="1"/>
    <col min="11" max="11" width="18.5703125" customWidth="1"/>
    <col min="12" max="12" width="20.28515625" customWidth="1"/>
    <col min="13" max="13" width="18.42578125" customWidth="1"/>
    <col min="14" max="14" width="14" customWidth="1"/>
    <col min="15" max="15" width="11.42578125" style="120"/>
    <col min="16" max="16" width="4.42578125" customWidth="1"/>
    <col min="17" max="17" width="16" customWidth="1"/>
    <col min="18" max="18" width="9.7109375" customWidth="1"/>
    <col min="19" max="19" width="5.7109375" customWidth="1"/>
    <col min="20" max="20" width="11.28515625" customWidth="1"/>
    <col min="21" max="21" width="8.140625" customWidth="1"/>
  </cols>
  <sheetData>
    <row r="1" spans="1:21" ht="38.25" customHeight="1" x14ac:dyDescent="0.25">
      <c r="A1" s="288" t="s">
        <v>131</v>
      </c>
      <c r="B1" s="289"/>
      <c r="C1" s="289"/>
      <c r="D1" s="289"/>
      <c r="E1" s="289"/>
      <c r="F1" s="289"/>
      <c r="G1" s="289"/>
      <c r="H1" s="289"/>
      <c r="I1" s="289"/>
      <c r="J1" s="289"/>
      <c r="K1" s="289"/>
      <c r="L1" s="289"/>
      <c r="M1" s="289"/>
      <c r="N1" s="289"/>
      <c r="O1" s="290"/>
    </row>
    <row r="2" spans="1:21" ht="21.75" customHeight="1" x14ac:dyDescent="0.25">
      <c r="A2" s="125" t="s">
        <v>132</v>
      </c>
      <c r="B2" s="308" t="s">
        <v>245</v>
      </c>
      <c r="C2" s="309"/>
      <c r="D2" s="309"/>
      <c r="E2" s="309"/>
      <c r="F2" s="309"/>
      <c r="G2" s="309"/>
      <c r="H2" s="309"/>
      <c r="I2" s="310"/>
      <c r="J2" s="126" t="s">
        <v>133</v>
      </c>
      <c r="K2" s="312">
        <v>45610</v>
      </c>
      <c r="L2" s="309"/>
      <c r="M2" s="309"/>
      <c r="N2" s="309"/>
      <c r="O2" s="311"/>
    </row>
    <row r="3" spans="1:21" ht="30" customHeight="1" x14ac:dyDescent="0.25">
      <c r="A3" s="125" t="s">
        <v>134</v>
      </c>
      <c r="B3" s="308" t="s">
        <v>206</v>
      </c>
      <c r="C3" s="309"/>
      <c r="D3" s="309"/>
      <c r="E3" s="309"/>
      <c r="F3" s="309"/>
      <c r="G3" s="309"/>
      <c r="H3" s="309"/>
      <c r="I3" s="310"/>
      <c r="J3" s="127"/>
      <c r="K3" s="308"/>
      <c r="L3" s="309"/>
      <c r="M3" s="309"/>
      <c r="N3" s="309"/>
      <c r="O3" s="311"/>
    </row>
    <row r="4" spans="1:21" ht="19.5" customHeight="1" x14ac:dyDescent="0.25">
      <c r="A4" s="125" t="s">
        <v>135</v>
      </c>
      <c r="B4" s="308" t="s">
        <v>246</v>
      </c>
      <c r="C4" s="309"/>
      <c r="D4" s="309"/>
      <c r="E4" s="309"/>
      <c r="F4" s="309"/>
      <c r="G4" s="309"/>
      <c r="H4" s="309"/>
      <c r="I4" s="310"/>
      <c r="J4" s="127"/>
      <c r="K4" s="308"/>
      <c r="L4" s="309"/>
      <c r="M4" s="309"/>
      <c r="N4" s="309"/>
      <c r="O4" s="311"/>
    </row>
    <row r="5" spans="1:21" ht="21" customHeight="1" x14ac:dyDescent="0.25">
      <c r="A5" s="291" t="s">
        <v>260</v>
      </c>
      <c r="B5" s="292"/>
      <c r="C5" s="292"/>
      <c r="D5" s="292"/>
      <c r="E5" s="292"/>
      <c r="F5" s="292"/>
      <c r="G5" s="292"/>
      <c r="H5" s="292"/>
      <c r="I5" s="292"/>
      <c r="J5" s="292"/>
      <c r="K5" s="292"/>
      <c r="L5" s="292"/>
      <c r="M5" s="292"/>
      <c r="N5" s="292"/>
      <c r="O5" s="293"/>
    </row>
    <row r="6" spans="1:21" ht="21" customHeight="1" thickBot="1" x14ac:dyDescent="0.3">
      <c r="A6" s="296" t="s">
        <v>136</v>
      </c>
      <c r="B6" s="297"/>
      <c r="C6" s="261" t="s">
        <v>244</v>
      </c>
      <c r="D6" s="262"/>
      <c r="E6" s="262"/>
      <c r="F6" s="262"/>
      <c r="G6" s="262"/>
      <c r="H6" s="262"/>
      <c r="I6" s="263"/>
      <c r="J6" s="128" t="s">
        <v>137</v>
      </c>
      <c r="K6" s="261">
        <v>39462246</v>
      </c>
      <c r="L6" s="262"/>
      <c r="M6" s="262"/>
      <c r="N6" s="262"/>
      <c r="O6" s="264"/>
    </row>
    <row r="7" spans="1:21" x14ac:dyDescent="0.25">
      <c r="A7" s="298" t="s">
        <v>138</v>
      </c>
      <c r="B7" s="299"/>
      <c r="C7" s="299"/>
      <c r="D7" s="299"/>
      <c r="E7" s="299"/>
      <c r="F7" s="299"/>
      <c r="G7" s="299"/>
      <c r="H7" s="299"/>
      <c r="I7" s="299"/>
      <c r="J7" s="299"/>
      <c r="K7" s="299"/>
      <c r="L7" s="299"/>
      <c r="M7" s="299"/>
      <c r="N7" s="299"/>
      <c r="O7" s="300"/>
    </row>
    <row r="8" spans="1:21" ht="15.75" customHeight="1" thickBot="1" x14ac:dyDescent="0.3">
      <c r="A8" s="301"/>
      <c r="B8" s="302"/>
      <c r="C8" s="302"/>
      <c r="D8" s="302"/>
      <c r="E8" s="302"/>
      <c r="F8" s="302"/>
      <c r="G8" s="302"/>
      <c r="H8" s="302"/>
      <c r="I8" s="302"/>
      <c r="J8" s="302"/>
      <c r="K8" s="302"/>
      <c r="L8" s="302"/>
      <c r="M8" s="302"/>
      <c r="N8" s="302"/>
      <c r="O8" s="303"/>
    </row>
    <row r="9" spans="1:21" ht="48" customHeight="1" x14ac:dyDescent="0.25">
      <c r="A9" s="294" t="s">
        <v>139</v>
      </c>
      <c r="B9" s="271"/>
      <c r="C9" s="271"/>
      <c r="D9" s="271"/>
      <c r="E9" s="271"/>
      <c r="F9" s="14" t="s">
        <v>140</v>
      </c>
      <c r="G9" s="13">
        <f>SUM(B12:G12)</f>
        <v>1</v>
      </c>
      <c r="H9" s="9"/>
      <c r="I9" s="271" t="s">
        <v>141</v>
      </c>
      <c r="J9" s="271"/>
      <c r="K9" s="271"/>
      <c r="L9" s="271"/>
      <c r="M9" s="271"/>
      <c r="N9" s="14" t="s">
        <v>140</v>
      </c>
      <c r="O9" s="13">
        <f>SUM(J12:O12)</f>
        <v>1</v>
      </c>
      <c r="Q9" s="259" t="s">
        <v>142</v>
      </c>
      <c r="R9" s="274">
        <f>$O$9+$G$9</f>
        <v>2</v>
      </c>
      <c r="T9" s="259" t="s">
        <v>143</v>
      </c>
      <c r="U9" s="274">
        <f>INDEX('Puntuación (NO MOVER)'!C4:K11,'2'!$R$9,'2'!$R$15)</f>
        <v>2</v>
      </c>
    </row>
    <row r="10" spans="1:21" ht="46.5" customHeight="1" x14ac:dyDescent="0.25">
      <c r="A10" s="6" t="s">
        <v>144</v>
      </c>
      <c r="B10" s="2"/>
      <c r="C10" s="2"/>
      <c r="D10" s="2"/>
      <c r="E10" s="2"/>
      <c r="F10" s="2"/>
      <c r="G10" s="276" t="s">
        <v>145</v>
      </c>
      <c r="H10" s="10"/>
      <c r="I10" s="7" t="s">
        <v>144</v>
      </c>
      <c r="J10" s="295"/>
      <c r="K10" s="295"/>
      <c r="L10" s="11"/>
      <c r="M10" s="11"/>
      <c r="N10" s="304" t="s">
        <v>145</v>
      </c>
      <c r="O10" s="305"/>
      <c r="Q10" s="246"/>
      <c r="R10" s="266"/>
      <c r="T10" s="246"/>
      <c r="U10" s="266"/>
    </row>
    <row r="11" spans="1:21" ht="141.75" x14ac:dyDescent="0.25">
      <c r="A11" s="6" t="s">
        <v>146</v>
      </c>
      <c r="B11" s="107" t="s">
        <v>68</v>
      </c>
      <c r="C11" s="107" t="s">
        <v>69</v>
      </c>
      <c r="D11" s="107" t="s">
        <v>70</v>
      </c>
      <c r="E11" s="107" t="s">
        <v>71</v>
      </c>
      <c r="F11" s="107" t="s">
        <v>147</v>
      </c>
      <c r="G11" s="276"/>
      <c r="H11" s="10"/>
      <c r="I11" s="130" t="s">
        <v>146</v>
      </c>
      <c r="J11" s="268" t="s">
        <v>148</v>
      </c>
      <c r="K11" s="268"/>
      <c r="L11" s="107" t="s">
        <v>75</v>
      </c>
      <c r="M11" s="107" t="s">
        <v>76</v>
      </c>
      <c r="N11" s="306"/>
      <c r="O11" s="307"/>
      <c r="Q11" s="246"/>
      <c r="R11" s="266"/>
      <c r="T11" s="246"/>
      <c r="U11" s="266"/>
    </row>
    <row r="12" spans="1:21" ht="16.5" thickBot="1" x14ac:dyDescent="0.3">
      <c r="A12" s="110" t="s">
        <v>149</v>
      </c>
      <c r="B12" s="111">
        <v>1</v>
      </c>
      <c r="C12" s="111">
        <v>0</v>
      </c>
      <c r="D12" s="111">
        <v>0</v>
      </c>
      <c r="E12" s="111">
        <v>0</v>
      </c>
      <c r="F12" s="112">
        <v>0</v>
      </c>
      <c r="G12" s="112">
        <v>0</v>
      </c>
      <c r="H12" s="8"/>
      <c r="I12" s="110" t="s">
        <v>149</v>
      </c>
      <c r="J12" s="239">
        <v>1</v>
      </c>
      <c r="K12" s="240"/>
      <c r="L12" s="111">
        <v>0</v>
      </c>
      <c r="M12" s="111">
        <v>0</v>
      </c>
      <c r="N12" s="286">
        <v>0</v>
      </c>
      <c r="O12" s="287"/>
      <c r="Q12" s="260"/>
      <c r="R12" s="275"/>
      <c r="T12" s="260"/>
      <c r="U12" s="275"/>
    </row>
    <row r="13" spans="1:21" ht="15" customHeight="1" x14ac:dyDescent="0.25"/>
    <row r="14" spans="1:21" ht="15.75" customHeight="1" thickBot="1" x14ac:dyDescent="0.3"/>
    <row r="15" spans="1:21" ht="32.25" customHeight="1" x14ac:dyDescent="0.25">
      <c r="A15" s="247" t="s">
        <v>150</v>
      </c>
      <c r="B15" s="247"/>
      <c r="C15" s="247"/>
      <c r="D15" s="247"/>
      <c r="E15" s="247"/>
      <c r="F15" s="15" t="s">
        <v>151</v>
      </c>
      <c r="G15" s="109">
        <f>SUM(B18:G18)</f>
        <v>1</v>
      </c>
      <c r="I15" s="259" t="s">
        <v>152</v>
      </c>
      <c r="J15" s="273"/>
      <c r="K15" s="273"/>
      <c r="L15" s="273"/>
      <c r="M15" s="273"/>
      <c r="N15" s="17" t="s">
        <v>151</v>
      </c>
      <c r="O15" s="18">
        <f>J18+K18+L18+M18+N18+O18+O19</f>
        <v>2</v>
      </c>
      <c r="Q15" s="259" t="s">
        <v>153</v>
      </c>
      <c r="R15" s="274">
        <f>$O$15+$G$15</f>
        <v>3</v>
      </c>
    </row>
    <row r="16" spans="1:21" ht="51.75" customHeight="1" x14ac:dyDescent="0.25">
      <c r="A16" s="1" t="s">
        <v>144</v>
      </c>
      <c r="B16" s="2"/>
      <c r="C16" s="267"/>
      <c r="D16" s="267"/>
      <c r="E16" s="2"/>
      <c r="F16" s="2"/>
      <c r="G16" s="269" t="s">
        <v>145</v>
      </c>
      <c r="I16" s="3" t="s">
        <v>144</v>
      </c>
      <c r="J16" s="117"/>
      <c r="K16" s="117"/>
      <c r="L16" s="117"/>
      <c r="M16" s="117"/>
      <c r="N16" s="117"/>
      <c r="O16" s="265" t="s">
        <v>154</v>
      </c>
      <c r="Q16" s="246"/>
      <c r="R16" s="266"/>
    </row>
    <row r="17" spans="1:21" ht="162" customHeight="1" x14ac:dyDescent="0.25">
      <c r="A17" s="1" t="s">
        <v>146</v>
      </c>
      <c r="B17" s="107" t="s">
        <v>155</v>
      </c>
      <c r="C17" s="268" t="s">
        <v>156</v>
      </c>
      <c r="D17" s="268"/>
      <c r="E17" s="107" t="s">
        <v>157</v>
      </c>
      <c r="F17" s="107" t="s">
        <v>81</v>
      </c>
      <c r="G17" s="270"/>
      <c r="I17" s="4" t="s">
        <v>146</v>
      </c>
      <c r="J17" s="107" t="s">
        <v>158</v>
      </c>
      <c r="K17" s="107" t="s">
        <v>159</v>
      </c>
      <c r="L17" s="107" t="s">
        <v>160</v>
      </c>
      <c r="M17" s="107" t="s">
        <v>161</v>
      </c>
      <c r="N17" s="107" t="s">
        <v>162</v>
      </c>
      <c r="O17" s="266"/>
      <c r="Q17" s="246"/>
      <c r="R17" s="266"/>
    </row>
    <row r="18" spans="1:21" ht="16.5" thickBot="1" x14ac:dyDescent="0.3">
      <c r="A18" s="110" t="s">
        <v>149</v>
      </c>
      <c r="B18" s="111">
        <v>1</v>
      </c>
      <c r="C18" s="239">
        <v>0</v>
      </c>
      <c r="D18" s="240"/>
      <c r="E18" s="112">
        <v>0</v>
      </c>
      <c r="F18" s="112">
        <v>0</v>
      </c>
      <c r="G18" s="112">
        <v>0</v>
      </c>
      <c r="I18" s="110" t="s">
        <v>149</v>
      </c>
      <c r="J18" s="111">
        <v>1</v>
      </c>
      <c r="K18" s="111">
        <v>0</v>
      </c>
      <c r="L18" s="111">
        <v>0</v>
      </c>
      <c r="M18" s="111">
        <v>0</v>
      </c>
      <c r="N18" s="112">
        <v>0</v>
      </c>
      <c r="O18" s="112">
        <v>0</v>
      </c>
      <c r="Q18" s="260"/>
      <c r="R18" s="275"/>
    </row>
    <row r="19" spans="1:21" ht="16.5" thickBot="1" x14ac:dyDescent="0.3">
      <c r="I19" s="237"/>
      <c r="J19" s="237"/>
      <c r="K19" s="237"/>
      <c r="L19" s="237"/>
      <c r="M19" s="238"/>
      <c r="N19" s="19" t="s">
        <v>163</v>
      </c>
      <c r="O19" s="135">
        <v>1</v>
      </c>
    </row>
    <row r="20" spans="1:21" ht="15.75" thickBot="1" x14ac:dyDescent="0.3"/>
    <row r="21" spans="1:21" ht="31.5" customHeight="1" thickBot="1" x14ac:dyDescent="0.3">
      <c r="A21" s="279" t="s">
        <v>164</v>
      </c>
      <c r="B21" s="280"/>
      <c r="C21" s="280"/>
      <c r="D21" s="280"/>
      <c r="E21" s="280"/>
      <c r="F21" s="280"/>
      <c r="G21" s="280"/>
      <c r="H21" s="280"/>
      <c r="I21" s="281"/>
      <c r="J21" s="281"/>
      <c r="K21" s="281"/>
      <c r="L21" s="281"/>
      <c r="M21" s="281"/>
      <c r="N21" s="281"/>
      <c r="O21" s="282"/>
    </row>
    <row r="22" spans="1:21" ht="25.5" customHeight="1" x14ac:dyDescent="0.25">
      <c r="A22" s="271" t="s">
        <v>165</v>
      </c>
      <c r="B22" s="271"/>
      <c r="C22" s="271"/>
      <c r="D22" s="271"/>
      <c r="E22" s="271"/>
      <c r="F22" s="14" t="s">
        <v>151</v>
      </c>
      <c r="G22" s="113">
        <f>B25+C25+D25+E25+F25+G25+G26</f>
        <v>2</v>
      </c>
      <c r="I22" s="259" t="s">
        <v>166</v>
      </c>
      <c r="J22" s="273"/>
      <c r="K22" s="273"/>
      <c r="L22" s="273"/>
      <c r="M22" s="273"/>
      <c r="N22" s="21" t="s">
        <v>151</v>
      </c>
      <c r="O22" s="136">
        <f>J25+L25+M25+N25+O26</f>
        <v>0</v>
      </c>
      <c r="Q22" s="259" t="s">
        <v>167</v>
      </c>
      <c r="R22" s="274">
        <f>INDEX('Puntuación (NO MOVER)'!E18:K23,'2'!O22,'2'!G22)</f>
        <v>5</v>
      </c>
    </row>
    <row r="23" spans="1:21" ht="37.5" customHeight="1" x14ac:dyDescent="0.25">
      <c r="A23" s="4" t="s">
        <v>144</v>
      </c>
      <c r="B23" s="2"/>
      <c r="C23" s="2"/>
      <c r="D23" s="2"/>
      <c r="E23" s="2"/>
      <c r="F23" s="2"/>
      <c r="G23" s="5"/>
      <c r="I23" s="4" t="s">
        <v>144</v>
      </c>
      <c r="J23" s="267"/>
      <c r="K23" s="267"/>
      <c r="L23" s="2"/>
      <c r="M23" s="2"/>
      <c r="N23" s="187" t="s">
        <v>168</v>
      </c>
      <c r="O23" s="265"/>
      <c r="Q23" s="246"/>
      <c r="R23" s="266"/>
      <c r="T23" s="30"/>
      <c r="U23" s="30"/>
    </row>
    <row r="24" spans="1:21" ht="138.75" customHeight="1" x14ac:dyDescent="0.25">
      <c r="A24" s="3" t="s">
        <v>146</v>
      </c>
      <c r="B24" s="107" t="s">
        <v>169</v>
      </c>
      <c r="C24" s="107" t="s">
        <v>170</v>
      </c>
      <c r="D24" s="107" t="s">
        <v>93</v>
      </c>
      <c r="E24" s="107" t="s">
        <v>94</v>
      </c>
      <c r="F24" s="107" t="s">
        <v>95</v>
      </c>
      <c r="G24" s="116" t="s">
        <v>96</v>
      </c>
      <c r="I24" s="3" t="s">
        <v>146</v>
      </c>
      <c r="J24" s="268" t="s">
        <v>171</v>
      </c>
      <c r="K24" s="268"/>
      <c r="L24" s="39" t="s">
        <v>172</v>
      </c>
      <c r="M24" s="39" t="s">
        <v>173</v>
      </c>
      <c r="N24" s="187"/>
      <c r="O24" s="265"/>
      <c r="Q24" s="246"/>
      <c r="R24" s="266"/>
      <c r="T24" s="30"/>
      <c r="U24" s="30"/>
    </row>
    <row r="25" spans="1:21" s="120" customFormat="1" ht="16.5" thickBot="1" x14ac:dyDescent="0.3">
      <c r="A25" s="110" t="s">
        <v>149</v>
      </c>
      <c r="B25" s="111">
        <v>1</v>
      </c>
      <c r="C25" s="112">
        <v>0</v>
      </c>
      <c r="D25" s="111">
        <v>0</v>
      </c>
      <c r="E25" s="112">
        <v>0</v>
      </c>
      <c r="F25" s="112">
        <v>0</v>
      </c>
      <c r="G25" s="112">
        <v>0</v>
      </c>
      <c r="I25" s="110" t="s">
        <v>149</v>
      </c>
      <c r="J25" s="283">
        <v>0</v>
      </c>
      <c r="K25" s="283"/>
      <c r="L25" s="111">
        <v>0</v>
      </c>
      <c r="M25" s="111">
        <v>0</v>
      </c>
      <c r="N25" s="284">
        <v>0</v>
      </c>
      <c r="O25" s="285"/>
      <c r="Q25" s="260"/>
      <c r="R25" s="275"/>
    </row>
    <row r="26" spans="1:21" ht="16.5" thickBot="1" x14ac:dyDescent="0.3">
      <c r="F26" s="19" t="s">
        <v>163</v>
      </c>
      <c r="G26" s="135">
        <v>1</v>
      </c>
      <c r="N26" s="19" t="s">
        <v>163</v>
      </c>
      <c r="O26" s="135">
        <v>0</v>
      </c>
    </row>
    <row r="29" spans="1:21" ht="29.25" customHeight="1" thickBot="1" x14ac:dyDescent="0.3">
      <c r="A29" s="277" t="s">
        <v>174</v>
      </c>
      <c r="B29" s="278"/>
      <c r="C29" s="278"/>
      <c r="D29" s="278"/>
      <c r="E29" s="278"/>
      <c r="F29" s="278"/>
      <c r="G29" s="278"/>
      <c r="H29" s="278"/>
      <c r="I29" s="278"/>
      <c r="J29" s="278"/>
      <c r="K29" s="278"/>
      <c r="L29" s="278"/>
      <c r="M29" s="278"/>
      <c r="N29" s="278"/>
      <c r="O29" s="278"/>
    </row>
    <row r="30" spans="1:21" ht="21" x14ac:dyDescent="0.25">
      <c r="A30" s="246" t="s">
        <v>175</v>
      </c>
      <c r="B30" s="247"/>
      <c r="C30" s="247"/>
      <c r="D30" s="247"/>
      <c r="E30" s="247"/>
      <c r="F30" s="12" t="s">
        <v>151</v>
      </c>
      <c r="G30" s="23">
        <f>B33+C33+D33+F33+G33+G34</f>
        <v>2</v>
      </c>
      <c r="I30" s="259" t="s">
        <v>176</v>
      </c>
      <c r="J30" s="273"/>
      <c r="K30" s="273"/>
      <c r="L30" s="273"/>
      <c r="M30" s="273"/>
      <c r="N30" s="21" t="s">
        <v>151</v>
      </c>
      <c r="O30" s="136">
        <f>J33+K33+L33+M33+N33+O33+O34</f>
        <v>2</v>
      </c>
      <c r="Q30" s="259" t="s">
        <v>177</v>
      </c>
      <c r="R30" s="274">
        <f>INDEX('Puntuación (NO MOVER)'!P6:V12,'2'!G30,'2'!O30)</f>
        <v>2</v>
      </c>
    </row>
    <row r="31" spans="1:21" ht="42.75" customHeight="1" x14ac:dyDescent="0.25">
      <c r="A31" s="4" t="s">
        <v>144</v>
      </c>
      <c r="B31" s="2"/>
      <c r="C31" s="2"/>
      <c r="D31" s="253"/>
      <c r="E31" s="254"/>
      <c r="F31" s="2"/>
      <c r="G31" s="5"/>
      <c r="I31" s="4" t="s">
        <v>144</v>
      </c>
      <c r="J31" s="2"/>
      <c r="K31" s="2"/>
      <c r="L31" s="2"/>
      <c r="M31" s="2"/>
      <c r="N31" s="2"/>
      <c r="O31" s="276" t="s">
        <v>178</v>
      </c>
      <c r="Q31" s="246"/>
      <c r="R31" s="266"/>
    </row>
    <row r="32" spans="1:21" ht="123.75" customHeight="1" x14ac:dyDescent="0.25">
      <c r="A32" s="4" t="s">
        <v>146</v>
      </c>
      <c r="B32" s="107" t="s">
        <v>179</v>
      </c>
      <c r="C32" s="107" t="s">
        <v>180</v>
      </c>
      <c r="D32" s="255" t="s">
        <v>181</v>
      </c>
      <c r="E32" s="256"/>
      <c r="F32" s="107" t="s">
        <v>182</v>
      </c>
      <c r="G32" s="116" t="s">
        <v>108</v>
      </c>
      <c r="I32" s="4" t="s">
        <v>146</v>
      </c>
      <c r="J32" s="107" t="s">
        <v>183</v>
      </c>
      <c r="K32" s="26" t="s">
        <v>184</v>
      </c>
      <c r="L32" s="107" t="s">
        <v>185</v>
      </c>
      <c r="M32" s="107" t="s">
        <v>186</v>
      </c>
      <c r="N32" s="107" t="s">
        <v>187</v>
      </c>
      <c r="O32" s="276"/>
      <c r="Q32" s="246"/>
      <c r="R32" s="266"/>
    </row>
    <row r="33" spans="1:19" ht="16.5" thickBot="1" x14ac:dyDescent="0.3">
      <c r="A33" s="110" t="s">
        <v>149</v>
      </c>
      <c r="B33" s="111">
        <v>1</v>
      </c>
      <c r="C33" s="111">
        <v>0</v>
      </c>
      <c r="D33" s="257">
        <v>0</v>
      </c>
      <c r="E33" s="258"/>
      <c r="F33" s="112">
        <v>0</v>
      </c>
      <c r="G33" s="112">
        <v>0</v>
      </c>
      <c r="I33" s="110" t="s">
        <v>149</v>
      </c>
      <c r="J33" s="111">
        <v>1</v>
      </c>
      <c r="K33" s="111">
        <v>0</v>
      </c>
      <c r="L33" s="112">
        <v>0</v>
      </c>
      <c r="M33" s="112">
        <v>0</v>
      </c>
      <c r="N33" s="112">
        <v>0</v>
      </c>
      <c r="O33" s="112">
        <v>0</v>
      </c>
      <c r="Q33" s="260"/>
      <c r="R33" s="275"/>
    </row>
    <row r="34" spans="1:19" ht="16.5" thickBot="1" x14ac:dyDescent="0.3">
      <c r="F34" s="19" t="s">
        <v>163</v>
      </c>
      <c r="G34" s="135">
        <v>1</v>
      </c>
      <c r="N34" s="24" t="s">
        <v>163</v>
      </c>
      <c r="O34" s="137">
        <v>1</v>
      </c>
    </row>
    <row r="38" spans="1:19" ht="15.75" thickBot="1" x14ac:dyDescent="0.3"/>
    <row r="39" spans="1:19" ht="45.75" thickBot="1" x14ac:dyDescent="0.3">
      <c r="A39" s="313" t="s">
        <v>188</v>
      </c>
      <c r="B39" s="314"/>
      <c r="C39" s="314"/>
      <c r="D39" s="314"/>
      <c r="E39" s="315"/>
      <c r="F39" s="272" t="s">
        <v>189</v>
      </c>
      <c r="G39" s="273"/>
      <c r="H39" s="114" t="s">
        <v>190</v>
      </c>
      <c r="I39" s="114" t="s">
        <v>191</v>
      </c>
      <c r="J39" s="27" t="s">
        <v>192</v>
      </c>
      <c r="K39" s="114" t="s">
        <v>193</v>
      </c>
      <c r="L39" s="43" t="s">
        <v>194</v>
      </c>
      <c r="M39" s="250" t="s">
        <v>195</v>
      </c>
      <c r="N39" s="251"/>
      <c r="O39" s="251"/>
      <c r="P39" s="251"/>
      <c r="Q39" s="251"/>
      <c r="R39" s="251"/>
      <c r="S39" s="252"/>
    </row>
    <row r="40" spans="1:19" ht="320.45" customHeight="1" thickBot="1" x14ac:dyDescent="0.3">
      <c r="A40" s="316"/>
      <c r="B40" s="317"/>
      <c r="C40" s="317"/>
      <c r="D40" s="317"/>
      <c r="E40" s="318"/>
      <c r="F40" s="244">
        <f>$U$9</f>
        <v>2</v>
      </c>
      <c r="G40" s="245"/>
      <c r="H40" s="121">
        <f>$R$22</f>
        <v>5</v>
      </c>
      <c r="I40" s="121">
        <f>$R$30</f>
        <v>2</v>
      </c>
      <c r="J40" s="122">
        <f>INDEX('Puntuación (NO MOVER)'!O17:W25,'2'!H40,'2'!I40)</f>
        <v>5</v>
      </c>
      <c r="K40" s="121">
        <f>INDEX('Puntuación (NO MOVER)'!AD5:AM14,'2'!F40,'2'!J40)</f>
        <v>5</v>
      </c>
      <c r="L40" s="123" t="str">
        <f>IF(K40&gt;5,"RIESGO ALTO","RIESGO BAJO")</f>
        <v>RIESGO BAJO</v>
      </c>
      <c r="M40" s="248" t="s">
        <v>196</v>
      </c>
      <c r="N40" s="249"/>
      <c r="O40" s="249"/>
      <c r="P40" s="249"/>
      <c r="Q40" s="249"/>
      <c r="R40" s="249"/>
      <c r="S40" s="249"/>
    </row>
    <row r="41" spans="1:19" ht="302.45" customHeight="1" thickBot="1" x14ac:dyDescent="0.3">
      <c r="A41" s="313" t="s">
        <v>121</v>
      </c>
      <c r="B41" s="314"/>
      <c r="C41" s="314"/>
      <c r="D41" s="314"/>
      <c r="E41" s="315"/>
      <c r="F41" s="319" t="s">
        <v>271</v>
      </c>
      <c r="G41" s="320"/>
      <c r="H41" s="320"/>
      <c r="I41" s="320"/>
      <c r="J41" s="320"/>
      <c r="K41" s="320"/>
      <c r="L41" s="320"/>
      <c r="M41" s="320"/>
      <c r="N41" s="320"/>
      <c r="O41" s="320"/>
      <c r="P41" s="320"/>
      <c r="Q41" s="320"/>
      <c r="R41" s="320"/>
      <c r="S41" s="321"/>
    </row>
    <row r="42" spans="1:19" ht="156.6" customHeight="1" thickBot="1" x14ac:dyDescent="0.3">
      <c r="A42" s="313" t="s">
        <v>122</v>
      </c>
      <c r="B42" s="314"/>
      <c r="C42" s="314"/>
      <c r="D42" s="314"/>
      <c r="E42" s="315"/>
      <c r="F42" s="319" t="s">
        <v>272</v>
      </c>
      <c r="G42" s="322"/>
      <c r="H42" s="322"/>
      <c r="I42" s="322"/>
      <c r="J42" s="322"/>
      <c r="K42" s="322"/>
      <c r="L42" s="322"/>
      <c r="M42" s="322"/>
      <c r="N42" s="322"/>
      <c r="O42" s="322"/>
      <c r="P42" s="322"/>
      <c r="Q42" s="322"/>
      <c r="R42" s="322"/>
      <c r="S42" s="323"/>
    </row>
  </sheetData>
  <mergeCells count="63">
    <mergeCell ref="D31:E31"/>
    <mergeCell ref="O31:O32"/>
    <mergeCell ref="D32:E32"/>
    <mergeCell ref="D33:E33"/>
    <mergeCell ref="A30:E30"/>
    <mergeCell ref="I30:M30"/>
    <mergeCell ref="Q30:Q33"/>
    <mergeCell ref="F39:G39"/>
    <mergeCell ref="M39:S39"/>
    <mergeCell ref="F40:G40"/>
    <mergeCell ref="M40:S40"/>
    <mergeCell ref="R30:R33"/>
    <mergeCell ref="I19:M19"/>
    <mergeCell ref="A21:O21"/>
    <mergeCell ref="A22:E22"/>
    <mergeCell ref="I22:M22"/>
    <mergeCell ref="A29:O29"/>
    <mergeCell ref="Q22:Q25"/>
    <mergeCell ref="N25:O25"/>
    <mergeCell ref="R22:R25"/>
    <mergeCell ref="J23:K23"/>
    <mergeCell ref="N23:O24"/>
    <mergeCell ref="J24:K24"/>
    <mergeCell ref="J25:K25"/>
    <mergeCell ref="A15:E15"/>
    <mergeCell ref="I15:M15"/>
    <mergeCell ref="Q15:Q18"/>
    <mergeCell ref="R15:R18"/>
    <mergeCell ref="C16:D16"/>
    <mergeCell ref="G16:G17"/>
    <mergeCell ref="O16:O17"/>
    <mergeCell ref="C17:D17"/>
    <mergeCell ref="C18:D18"/>
    <mergeCell ref="Q9:Q12"/>
    <mergeCell ref="R9:R12"/>
    <mergeCell ref="T9:T12"/>
    <mergeCell ref="U9:U12"/>
    <mergeCell ref="G10:G11"/>
    <mergeCell ref="J10:K10"/>
    <mergeCell ref="N10:O11"/>
    <mergeCell ref="J11:K11"/>
    <mergeCell ref="J12:K12"/>
    <mergeCell ref="N12:O12"/>
    <mergeCell ref="A9:E9"/>
    <mergeCell ref="I9:M9"/>
    <mergeCell ref="A1:O1"/>
    <mergeCell ref="B2:I2"/>
    <mergeCell ref="K2:O2"/>
    <mergeCell ref="B3:I3"/>
    <mergeCell ref="K3:O3"/>
    <mergeCell ref="B4:I4"/>
    <mergeCell ref="K4:O4"/>
    <mergeCell ref="A5:O5"/>
    <mergeCell ref="A6:B6"/>
    <mergeCell ref="C6:I6"/>
    <mergeCell ref="K6:O6"/>
    <mergeCell ref="A7:O8"/>
    <mergeCell ref="A39:E39"/>
    <mergeCell ref="A40:E40"/>
    <mergeCell ref="A41:E41"/>
    <mergeCell ref="A42:E42"/>
    <mergeCell ref="F41:S41"/>
    <mergeCell ref="F42:S42"/>
  </mergeCells>
  <conditionalFormatting sqref="L40">
    <cfRule type="containsText" dxfId="47" priority="1" operator="containsText" text="RIESGO BAJO">
      <formula>NOT(ISERROR(SEARCH("RIESGO BAJO",L40)))</formula>
    </cfRule>
    <cfRule type="containsText" dxfId="46" priority="2" operator="containsText" text="RIESGO ALTO">
      <formula>NOT(ISERROR(SEARCH("RIESGO ALTO",L40)))</formula>
    </cfRule>
  </conditionalFormatting>
  <dataValidations count="5">
    <dataValidation type="list" allowBlank="1" showInputMessage="1" showErrorMessage="1" sqref="C25" xr:uid="{00000000-0002-0000-0600-000000000000}">
      <formula1>"0,1,2,3"</formula1>
    </dataValidation>
    <dataValidation type="list" allowBlank="1" showInputMessage="1" showErrorMessage="1" sqref="E12 D25" xr:uid="{00000000-0002-0000-0600-000001000000}">
      <formula1>"0,3"</formula1>
    </dataValidation>
    <dataValidation type="list" allowBlank="1" showInputMessage="1" showErrorMessage="1" sqref="C12:D12 L12:M12 C18:D18 K18:M18 L25:M25 C33:D33 K33" xr:uid="{00000000-0002-0000-0600-000002000000}">
      <formula1>"0,2"</formula1>
    </dataValidation>
    <dataValidation type="list" allowBlank="1" showInputMessage="1" showErrorMessage="1" sqref="B12 F12:G12 J12:K12 N12:O12 L33:O33 B18 E18:G18 J18 N18:O18 E25:G25 J25:K25 N25:O25 B33 F33:G33 J33 B25" xr:uid="{00000000-0002-0000-0600-000003000000}">
      <formula1>"0,1"</formula1>
    </dataValidation>
    <dataValidation type="list" allowBlank="1" showInputMessage="1" showErrorMessage="1" sqref="O19 G26 O26 G34 O34" xr:uid="{00000000-0002-0000-0600-000004000000}">
      <formula1>"-1,0,1"</formula1>
    </dataValidation>
  </dataValidations>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U42"/>
  <sheetViews>
    <sheetView showGridLines="0" topLeftCell="A36" zoomScale="70" zoomScaleNormal="70" workbookViewId="0">
      <selection activeCell="F41" sqref="F41:S41"/>
    </sheetView>
  </sheetViews>
  <sheetFormatPr baseColWidth="10" defaultColWidth="11.42578125" defaultRowHeight="15" x14ac:dyDescent="0.25"/>
  <cols>
    <col min="1" max="1" width="23.28515625" customWidth="1"/>
    <col min="2" max="2" width="13.5703125" customWidth="1"/>
    <col min="3" max="3" width="13" customWidth="1"/>
    <col min="5" max="5" width="21.28515625" customWidth="1"/>
    <col min="6" max="6" width="14.28515625" customWidth="1"/>
    <col min="7" max="7" width="11.42578125" style="120"/>
    <col min="9" max="9" width="14.42578125" customWidth="1"/>
    <col min="11" max="11" width="18.5703125" customWidth="1"/>
    <col min="12" max="12" width="20.28515625" customWidth="1"/>
    <col min="13" max="13" width="18.42578125" customWidth="1"/>
    <col min="14" max="14" width="14" customWidth="1"/>
    <col min="15" max="15" width="11.42578125" style="120"/>
    <col min="16" max="16" width="4.42578125" customWidth="1"/>
    <col min="17" max="17" width="16" customWidth="1"/>
    <col min="19" max="19" width="7.28515625" customWidth="1"/>
    <col min="20" max="20" width="9.7109375" customWidth="1"/>
    <col min="21" max="21" width="8" customWidth="1"/>
  </cols>
  <sheetData>
    <row r="1" spans="1:21" ht="38.25" customHeight="1" x14ac:dyDescent="0.25">
      <c r="A1" s="288" t="s">
        <v>131</v>
      </c>
      <c r="B1" s="289"/>
      <c r="C1" s="289"/>
      <c r="D1" s="289"/>
      <c r="E1" s="289"/>
      <c r="F1" s="289"/>
      <c r="G1" s="289"/>
      <c r="H1" s="289"/>
      <c r="I1" s="289"/>
      <c r="J1" s="289"/>
      <c r="K1" s="289"/>
      <c r="L1" s="289"/>
      <c r="M1" s="289"/>
      <c r="N1" s="289"/>
      <c r="O1" s="290"/>
    </row>
    <row r="2" spans="1:21" ht="21.75" customHeight="1" x14ac:dyDescent="0.25">
      <c r="A2" s="131" t="s">
        <v>132</v>
      </c>
      <c r="B2" s="329" t="s">
        <v>248</v>
      </c>
      <c r="C2" s="330"/>
      <c r="D2" s="330"/>
      <c r="E2" s="330"/>
      <c r="F2" s="330"/>
      <c r="G2" s="330"/>
      <c r="H2" s="330"/>
      <c r="I2" s="331"/>
      <c r="J2" s="132" t="s">
        <v>133</v>
      </c>
      <c r="K2" s="332">
        <v>45610</v>
      </c>
      <c r="L2" s="330"/>
      <c r="M2" s="330"/>
      <c r="N2" s="330"/>
      <c r="O2" s="333"/>
    </row>
    <row r="3" spans="1:21" ht="30" customHeight="1" x14ac:dyDescent="0.25">
      <c r="A3" s="131" t="s">
        <v>134</v>
      </c>
      <c r="B3" s="329" t="s">
        <v>206</v>
      </c>
      <c r="C3" s="330"/>
      <c r="D3" s="330"/>
      <c r="E3" s="330"/>
      <c r="F3" s="330"/>
      <c r="G3" s="330"/>
      <c r="H3" s="330"/>
      <c r="I3" s="331"/>
      <c r="J3" s="133"/>
      <c r="K3" s="329"/>
      <c r="L3" s="330"/>
      <c r="M3" s="330"/>
      <c r="N3" s="330"/>
      <c r="O3" s="333"/>
    </row>
    <row r="4" spans="1:21" ht="19.5" customHeight="1" x14ac:dyDescent="0.25">
      <c r="A4" s="131" t="s">
        <v>135</v>
      </c>
      <c r="B4" s="329" t="s">
        <v>249</v>
      </c>
      <c r="C4" s="330"/>
      <c r="D4" s="330"/>
      <c r="E4" s="330"/>
      <c r="F4" s="330"/>
      <c r="G4" s="330"/>
      <c r="H4" s="330"/>
      <c r="I4" s="331"/>
      <c r="J4" s="133"/>
      <c r="K4" s="329"/>
      <c r="L4" s="330"/>
      <c r="M4" s="330"/>
      <c r="N4" s="330"/>
      <c r="O4" s="333"/>
    </row>
    <row r="5" spans="1:21" ht="21" customHeight="1" x14ac:dyDescent="0.25">
      <c r="A5" s="334" t="s">
        <v>261</v>
      </c>
      <c r="B5" s="335"/>
      <c r="C5" s="335"/>
      <c r="D5" s="335"/>
      <c r="E5" s="335"/>
      <c r="F5" s="335"/>
      <c r="G5" s="335"/>
      <c r="H5" s="335"/>
      <c r="I5" s="335"/>
      <c r="J5" s="335"/>
      <c r="K5" s="335"/>
      <c r="L5" s="335"/>
      <c r="M5" s="335"/>
      <c r="N5" s="335"/>
      <c r="O5" s="336"/>
    </row>
    <row r="6" spans="1:21" ht="21" customHeight="1" thickBot="1" x14ac:dyDescent="0.3">
      <c r="A6" s="337" t="s">
        <v>136</v>
      </c>
      <c r="B6" s="338"/>
      <c r="C6" s="339" t="s">
        <v>247</v>
      </c>
      <c r="D6" s="340"/>
      <c r="E6" s="340"/>
      <c r="F6" s="340"/>
      <c r="G6" s="340"/>
      <c r="H6" s="340"/>
      <c r="I6" s="341"/>
      <c r="J6" s="134" t="s">
        <v>137</v>
      </c>
      <c r="K6" s="339">
        <v>1065607314</v>
      </c>
      <c r="L6" s="340"/>
      <c r="M6" s="340"/>
      <c r="N6" s="340"/>
      <c r="O6" s="342"/>
    </row>
    <row r="7" spans="1:21" x14ac:dyDescent="0.25">
      <c r="A7" s="298" t="s">
        <v>138</v>
      </c>
      <c r="B7" s="299"/>
      <c r="C7" s="299"/>
      <c r="D7" s="299"/>
      <c r="E7" s="299"/>
      <c r="F7" s="299"/>
      <c r="G7" s="299"/>
      <c r="H7" s="299"/>
      <c r="I7" s="299"/>
      <c r="J7" s="299"/>
      <c r="K7" s="299"/>
      <c r="L7" s="299"/>
      <c r="M7" s="299"/>
      <c r="N7" s="299"/>
      <c r="O7" s="300"/>
    </row>
    <row r="8" spans="1:21" ht="15.75" customHeight="1" thickBot="1" x14ac:dyDescent="0.3">
      <c r="A8" s="301"/>
      <c r="B8" s="302"/>
      <c r="C8" s="302"/>
      <c r="D8" s="302"/>
      <c r="E8" s="302"/>
      <c r="F8" s="302"/>
      <c r="G8" s="302"/>
      <c r="H8" s="302"/>
      <c r="I8" s="302"/>
      <c r="J8" s="302"/>
      <c r="K8" s="302"/>
      <c r="L8" s="302"/>
      <c r="M8" s="302"/>
      <c r="N8" s="302"/>
      <c r="O8" s="303"/>
    </row>
    <row r="9" spans="1:21" ht="48" customHeight="1" x14ac:dyDescent="0.25">
      <c r="A9" s="294" t="s">
        <v>139</v>
      </c>
      <c r="B9" s="271"/>
      <c r="C9" s="271"/>
      <c r="D9" s="271"/>
      <c r="E9" s="271"/>
      <c r="F9" s="14" t="s">
        <v>140</v>
      </c>
      <c r="G9" s="13">
        <f>SUM(B12:G12)</f>
        <v>1</v>
      </c>
      <c r="H9" s="9"/>
      <c r="I9" s="271" t="s">
        <v>141</v>
      </c>
      <c r="J9" s="271"/>
      <c r="K9" s="271"/>
      <c r="L9" s="271"/>
      <c r="M9" s="271"/>
      <c r="N9" s="14" t="s">
        <v>140</v>
      </c>
      <c r="O9" s="13">
        <f>SUM(J12:O12)</f>
        <v>1</v>
      </c>
      <c r="Q9" s="259" t="s">
        <v>142</v>
      </c>
      <c r="R9" s="274">
        <f>$O$9+$G$9</f>
        <v>2</v>
      </c>
      <c r="T9" s="259" t="s">
        <v>143</v>
      </c>
      <c r="U9" s="274">
        <f>INDEX('Puntuación (NO MOVER)'!C4:K11,'3'!$R$9,'3'!$R$15)</f>
        <v>3</v>
      </c>
    </row>
    <row r="10" spans="1:21" ht="46.5" customHeight="1" x14ac:dyDescent="0.25">
      <c r="A10" s="6" t="s">
        <v>144</v>
      </c>
      <c r="B10" s="2"/>
      <c r="C10" s="2"/>
      <c r="D10" s="2"/>
      <c r="E10" s="2"/>
      <c r="F10" s="2"/>
      <c r="G10" s="276" t="s">
        <v>145</v>
      </c>
      <c r="H10" s="10"/>
      <c r="I10" s="7" t="s">
        <v>144</v>
      </c>
      <c r="J10" s="295"/>
      <c r="K10" s="295"/>
      <c r="L10" s="11"/>
      <c r="M10" s="11"/>
      <c r="N10" s="304" t="s">
        <v>145</v>
      </c>
      <c r="O10" s="305"/>
      <c r="Q10" s="246"/>
      <c r="R10" s="266"/>
      <c r="T10" s="246"/>
      <c r="U10" s="266"/>
    </row>
    <row r="11" spans="1:21" ht="141.75" x14ac:dyDescent="0.25">
      <c r="A11" s="6" t="s">
        <v>146</v>
      </c>
      <c r="B11" s="107" t="s">
        <v>68</v>
      </c>
      <c r="C11" s="107" t="s">
        <v>69</v>
      </c>
      <c r="D11" s="107" t="s">
        <v>70</v>
      </c>
      <c r="E11" s="107" t="s">
        <v>71</v>
      </c>
      <c r="F11" s="107" t="s">
        <v>147</v>
      </c>
      <c r="G11" s="276"/>
      <c r="H11" s="10"/>
      <c r="I11" s="1" t="s">
        <v>146</v>
      </c>
      <c r="J11" s="268" t="s">
        <v>148</v>
      </c>
      <c r="K11" s="268"/>
      <c r="L11" s="107" t="s">
        <v>75</v>
      </c>
      <c r="M11" s="107" t="s">
        <v>76</v>
      </c>
      <c r="N11" s="306"/>
      <c r="O11" s="307"/>
      <c r="Q11" s="246"/>
      <c r="R11" s="266"/>
      <c r="T11" s="246"/>
      <c r="U11" s="266"/>
    </row>
    <row r="12" spans="1:21" ht="16.5" thickBot="1" x14ac:dyDescent="0.3">
      <c r="A12" s="110" t="s">
        <v>149</v>
      </c>
      <c r="B12" s="111">
        <v>1</v>
      </c>
      <c r="C12" s="111">
        <v>0</v>
      </c>
      <c r="D12" s="111">
        <v>0</v>
      </c>
      <c r="E12" s="111">
        <v>0</v>
      </c>
      <c r="F12" s="112">
        <v>0</v>
      </c>
      <c r="G12" s="112">
        <v>0</v>
      </c>
      <c r="H12" s="8"/>
      <c r="I12" s="110" t="s">
        <v>149</v>
      </c>
      <c r="J12" s="239">
        <v>1</v>
      </c>
      <c r="K12" s="240"/>
      <c r="L12" s="111">
        <v>0</v>
      </c>
      <c r="M12" s="111">
        <v>0</v>
      </c>
      <c r="N12" s="286">
        <v>0</v>
      </c>
      <c r="O12" s="287"/>
      <c r="Q12" s="260"/>
      <c r="R12" s="275"/>
      <c r="T12" s="260"/>
      <c r="U12" s="275"/>
    </row>
    <row r="13" spans="1:21" ht="15" customHeight="1" x14ac:dyDescent="0.25"/>
    <row r="14" spans="1:21" ht="15.75" customHeight="1" thickBot="1" x14ac:dyDescent="0.3"/>
    <row r="15" spans="1:21" ht="32.25" customHeight="1" x14ac:dyDescent="0.25">
      <c r="A15" s="247" t="s">
        <v>150</v>
      </c>
      <c r="B15" s="247"/>
      <c r="C15" s="247"/>
      <c r="D15" s="247"/>
      <c r="E15" s="247"/>
      <c r="F15" s="15" t="s">
        <v>151</v>
      </c>
      <c r="G15" s="109">
        <f>SUM(B18:G18)</f>
        <v>2</v>
      </c>
      <c r="I15" s="259" t="s">
        <v>152</v>
      </c>
      <c r="J15" s="273"/>
      <c r="K15" s="273"/>
      <c r="L15" s="273"/>
      <c r="M15" s="273"/>
      <c r="N15" s="17" t="s">
        <v>151</v>
      </c>
      <c r="O15" s="18">
        <f>J18+K18+L18+M18+N18+O18+O19</f>
        <v>2</v>
      </c>
      <c r="Q15" s="259" t="s">
        <v>153</v>
      </c>
      <c r="R15" s="274">
        <f>$O$15+$G$15</f>
        <v>4</v>
      </c>
    </row>
    <row r="16" spans="1:21" ht="51.75" customHeight="1" x14ac:dyDescent="0.25">
      <c r="A16" s="1" t="s">
        <v>144</v>
      </c>
      <c r="B16" s="2"/>
      <c r="C16" s="267"/>
      <c r="D16" s="267"/>
      <c r="E16" s="2"/>
      <c r="F16" s="2"/>
      <c r="G16" s="269" t="s">
        <v>145</v>
      </c>
      <c r="I16" s="3" t="s">
        <v>144</v>
      </c>
      <c r="J16" s="117"/>
      <c r="K16" s="117"/>
      <c r="L16" s="117"/>
      <c r="M16" s="117"/>
      <c r="N16" s="117"/>
      <c r="O16" s="265" t="s">
        <v>154</v>
      </c>
      <c r="Q16" s="246"/>
      <c r="R16" s="266"/>
    </row>
    <row r="17" spans="1:21" ht="162" customHeight="1" x14ac:dyDescent="0.25">
      <c r="A17" s="1" t="s">
        <v>146</v>
      </c>
      <c r="B17" s="107" t="s">
        <v>155</v>
      </c>
      <c r="C17" s="268" t="s">
        <v>156</v>
      </c>
      <c r="D17" s="268"/>
      <c r="E17" s="107" t="s">
        <v>157</v>
      </c>
      <c r="F17" s="107" t="s">
        <v>81</v>
      </c>
      <c r="G17" s="270"/>
      <c r="I17" s="4" t="s">
        <v>146</v>
      </c>
      <c r="J17" s="107" t="s">
        <v>158</v>
      </c>
      <c r="K17" s="107" t="s">
        <v>159</v>
      </c>
      <c r="L17" s="107" t="s">
        <v>160</v>
      </c>
      <c r="M17" s="107" t="s">
        <v>161</v>
      </c>
      <c r="N17" s="107" t="s">
        <v>162</v>
      </c>
      <c r="O17" s="266"/>
      <c r="Q17" s="246"/>
      <c r="R17" s="266"/>
    </row>
    <row r="18" spans="1:21" ht="16.5" thickBot="1" x14ac:dyDescent="0.3">
      <c r="A18" s="110" t="s">
        <v>149</v>
      </c>
      <c r="B18" s="111">
        <v>0</v>
      </c>
      <c r="C18" s="239">
        <v>2</v>
      </c>
      <c r="D18" s="240"/>
      <c r="E18" s="112">
        <v>0</v>
      </c>
      <c r="F18" s="112">
        <v>0</v>
      </c>
      <c r="G18" s="112">
        <v>0</v>
      </c>
      <c r="I18" s="110" t="s">
        <v>149</v>
      </c>
      <c r="J18" s="111">
        <v>1</v>
      </c>
      <c r="K18" s="111">
        <v>0</v>
      </c>
      <c r="L18" s="111">
        <v>0</v>
      </c>
      <c r="M18" s="111">
        <v>0</v>
      </c>
      <c r="N18" s="112">
        <v>0</v>
      </c>
      <c r="O18" s="112">
        <v>0</v>
      </c>
      <c r="Q18" s="260"/>
      <c r="R18" s="275"/>
    </row>
    <row r="19" spans="1:21" ht="16.5" thickBot="1" x14ac:dyDescent="0.3">
      <c r="I19" s="237"/>
      <c r="J19" s="237"/>
      <c r="K19" s="237"/>
      <c r="L19" s="237"/>
      <c r="M19" s="238"/>
      <c r="N19" s="19" t="s">
        <v>163</v>
      </c>
      <c r="O19" s="135">
        <v>1</v>
      </c>
    </row>
    <row r="20" spans="1:21" ht="15.75" thickBot="1" x14ac:dyDescent="0.3"/>
    <row r="21" spans="1:21" ht="31.5" customHeight="1" thickBot="1" x14ac:dyDescent="0.3">
      <c r="A21" s="279" t="s">
        <v>164</v>
      </c>
      <c r="B21" s="280"/>
      <c r="C21" s="280"/>
      <c r="D21" s="280"/>
      <c r="E21" s="280"/>
      <c r="F21" s="280"/>
      <c r="G21" s="280"/>
      <c r="H21" s="280"/>
      <c r="I21" s="281"/>
      <c r="J21" s="281"/>
      <c r="K21" s="281"/>
      <c r="L21" s="281"/>
      <c r="M21" s="281"/>
      <c r="N21" s="281"/>
      <c r="O21" s="282"/>
    </row>
    <row r="22" spans="1:21" ht="25.5" customHeight="1" x14ac:dyDescent="0.25">
      <c r="A22" s="271" t="s">
        <v>165</v>
      </c>
      <c r="B22" s="271"/>
      <c r="C22" s="271"/>
      <c r="D22" s="271"/>
      <c r="E22" s="271"/>
      <c r="F22" s="14" t="s">
        <v>151</v>
      </c>
      <c r="G22" s="113">
        <f>B25+C25+D25+E25+F25+G25+G26</f>
        <v>2</v>
      </c>
      <c r="I22" s="259" t="s">
        <v>166</v>
      </c>
      <c r="J22" s="273"/>
      <c r="K22" s="273"/>
      <c r="L22" s="273"/>
      <c r="M22" s="273"/>
      <c r="N22" s="21" t="s">
        <v>151</v>
      </c>
      <c r="O22" s="136">
        <f>J25+L25+M25+N25+O26</f>
        <v>0</v>
      </c>
      <c r="Q22" s="259" t="s">
        <v>167</v>
      </c>
      <c r="R22" s="274">
        <f>INDEX('Puntuación (NO MOVER)'!E18:K23,'3'!O22,'3'!G22)</f>
        <v>5</v>
      </c>
    </row>
    <row r="23" spans="1:21" ht="37.5" customHeight="1" x14ac:dyDescent="0.25">
      <c r="A23" s="4" t="s">
        <v>144</v>
      </c>
      <c r="B23" s="2"/>
      <c r="C23" s="2"/>
      <c r="D23" s="2"/>
      <c r="E23" s="2"/>
      <c r="F23" s="2"/>
      <c r="G23" s="138"/>
      <c r="I23" s="4" t="s">
        <v>144</v>
      </c>
      <c r="J23" s="267"/>
      <c r="K23" s="267"/>
      <c r="L23" s="2"/>
      <c r="M23" s="2"/>
      <c r="N23" s="187" t="s">
        <v>168</v>
      </c>
      <c r="O23" s="265"/>
      <c r="Q23" s="246"/>
      <c r="R23" s="266"/>
      <c r="T23" s="30"/>
      <c r="U23" s="30"/>
    </row>
    <row r="24" spans="1:21" ht="138.75" customHeight="1" x14ac:dyDescent="0.25">
      <c r="A24" s="3" t="s">
        <v>146</v>
      </c>
      <c r="B24" s="107" t="s">
        <v>169</v>
      </c>
      <c r="C24" s="107" t="s">
        <v>170</v>
      </c>
      <c r="D24" s="107" t="s">
        <v>93</v>
      </c>
      <c r="E24" s="107" t="s">
        <v>94</v>
      </c>
      <c r="F24" s="107" t="s">
        <v>95</v>
      </c>
      <c r="G24" s="116" t="s">
        <v>96</v>
      </c>
      <c r="I24" s="3" t="s">
        <v>146</v>
      </c>
      <c r="J24" s="268" t="s">
        <v>171</v>
      </c>
      <c r="K24" s="268"/>
      <c r="L24" s="39" t="s">
        <v>172</v>
      </c>
      <c r="M24" s="39" t="s">
        <v>173</v>
      </c>
      <c r="N24" s="187"/>
      <c r="O24" s="265"/>
      <c r="Q24" s="246"/>
      <c r="R24" s="266"/>
      <c r="T24" s="30"/>
      <c r="U24" s="30"/>
    </row>
    <row r="25" spans="1:21" ht="16.5" thickBot="1" x14ac:dyDescent="0.3">
      <c r="A25" s="110" t="s">
        <v>149</v>
      </c>
      <c r="B25" s="111">
        <v>1</v>
      </c>
      <c r="C25" s="112">
        <v>0</v>
      </c>
      <c r="D25" s="111">
        <v>0</v>
      </c>
      <c r="E25" s="112">
        <v>0</v>
      </c>
      <c r="F25" s="112">
        <v>0</v>
      </c>
      <c r="G25" s="112">
        <v>0</v>
      </c>
      <c r="I25" s="110" t="s">
        <v>149</v>
      </c>
      <c r="J25" s="283">
        <v>0</v>
      </c>
      <c r="K25" s="283"/>
      <c r="L25" s="111">
        <v>0</v>
      </c>
      <c r="M25" s="111">
        <v>0</v>
      </c>
      <c r="N25" s="284">
        <v>0</v>
      </c>
      <c r="O25" s="285"/>
      <c r="Q25" s="260"/>
      <c r="R25" s="275"/>
    </row>
    <row r="26" spans="1:21" ht="16.5" thickBot="1" x14ac:dyDescent="0.3">
      <c r="F26" s="19" t="s">
        <v>163</v>
      </c>
      <c r="G26" s="135">
        <v>1</v>
      </c>
      <c r="N26" s="19" t="s">
        <v>163</v>
      </c>
      <c r="O26" s="135">
        <v>0</v>
      </c>
    </row>
    <row r="29" spans="1:21" ht="29.25" customHeight="1" thickBot="1" x14ac:dyDescent="0.3">
      <c r="A29" s="277" t="s">
        <v>174</v>
      </c>
      <c r="B29" s="278"/>
      <c r="C29" s="278"/>
      <c r="D29" s="278"/>
      <c r="E29" s="278"/>
      <c r="F29" s="278"/>
      <c r="G29" s="278"/>
      <c r="H29" s="278"/>
      <c r="I29" s="278"/>
      <c r="J29" s="278"/>
      <c r="K29" s="278"/>
      <c r="L29" s="278"/>
      <c r="M29" s="278"/>
      <c r="N29" s="278"/>
      <c r="O29" s="278"/>
    </row>
    <row r="30" spans="1:21" ht="15.75" x14ac:dyDescent="0.25">
      <c r="A30" s="246" t="s">
        <v>175</v>
      </c>
      <c r="B30" s="247"/>
      <c r="C30" s="247"/>
      <c r="D30" s="247"/>
      <c r="E30" s="247"/>
      <c r="F30" s="12" t="s">
        <v>151</v>
      </c>
      <c r="G30" s="141">
        <f>B33+C33+D33+F33+G33+G34</f>
        <v>3</v>
      </c>
      <c r="I30" s="259" t="s">
        <v>176</v>
      </c>
      <c r="J30" s="273"/>
      <c r="K30" s="273"/>
      <c r="L30" s="273"/>
      <c r="M30" s="273"/>
      <c r="N30" s="21" t="s">
        <v>151</v>
      </c>
      <c r="O30" s="136">
        <f>J33+K33+L33+M33+N33+O33+O34</f>
        <v>4</v>
      </c>
      <c r="Q30" s="259" t="s">
        <v>177</v>
      </c>
      <c r="R30" s="274">
        <f>INDEX('Puntuación (NO MOVER)'!P6:V12,'3'!G30,'3'!O30)</f>
        <v>5</v>
      </c>
    </row>
    <row r="31" spans="1:21" ht="42.75" customHeight="1" x14ac:dyDescent="0.25">
      <c r="A31" s="4" t="s">
        <v>144</v>
      </c>
      <c r="B31" s="2"/>
      <c r="C31" s="2"/>
      <c r="D31" s="253"/>
      <c r="E31" s="254"/>
      <c r="F31" s="2"/>
      <c r="G31" s="138"/>
      <c r="I31" s="4" t="s">
        <v>144</v>
      </c>
      <c r="J31" s="2"/>
      <c r="K31" s="2"/>
      <c r="L31" s="2"/>
      <c r="M31" s="2"/>
      <c r="N31" s="2"/>
      <c r="O31" s="276" t="s">
        <v>178</v>
      </c>
      <c r="Q31" s="246"/>
      <c r="R31" s="266"/>
    </row>
    <row r="32" spans="1:21" ht="123.75" customHeight="1" x14ac:dyDescent="0.25">
      <c r="A32" s="4" t="s">
        <v>146</v>
      </c>
      <c r="B32" s="107" t="s">
        <v>179</v>
      </c>
      <c r="C32" s="107" t="s">
        <v>180</v>
      </c>
      <c r="D32" s="255" t="s">
        <v>181</v>
      </c>
      <c r="E32" s="256"/>
      <c r="F32" s="107" t="s">
        <v>182</v>
      </c>
      <c r="G32" s="116" t="s">
        <v>108</v>
      </c>
      <c r="I32" s="4" t="s">
        <v>146</v>
      </c>
      <c r="J32" s="107" t="s">
        <v>183</v>
      </c>
      <c r="K32" s="26" t="s">
        <v>184</v>
      </c>
      <c r="L32" s="107" t="s">
        <v>185</v>
      </c>
      <c r="M32" s="107" t="s">
        <v>186</v>
      </c>
      <c r="N32" s="107" t="s">
        <v>187</v>
      </c>
      <c r="O32" s="276"/>
      <c r="Q32" s="246"/>
      <c r="R32" s="266"/>
    </row>
    <row r="33" spans="1:19" ht="16.5" thickBot="1" x14ac:dyDescent="0.3">
      <c r="A33" s="110" t="s">
        <v>149</v>
      </c>
      <c r="B33" s="111">
        <v>1</v>
      </c>
      <c r="C33" s="111">
        <v>0</v>
      </c>
      <c r="D33" s="257">
        <v>0</v>
      </c>
      <c r="E33" s="258"/>
      <c r="F33" s="112">
        <v>0</v>
      </c>
      <c r="G33" s="112">
        <v>1</v>
      </c>
      <c r="I33" s="110" t="s">
        <v>149</v>
      </c>
      <c r="J33" s="111">
        <v>0</v>
      </c>
      <c r="K33" s="111">
        <v>2</v>
      </c>
      <c r="L33" s="112">
        <v>1</v>
      </c>
      <c r="M33" s="112">
        <v>0</v>
      </c>
      <c r="N33" s="112">
        <v>0</v>
      </c>
      <c r="O33" s="112">
        <v>0</v>
      </c>
      <c r="Q33" s="260"/>
      <c r="R33" s="275"/>
    </row>
    <row r="34" spans="1:19" ht="16.5" thickBot="1" x14ac:dyDescent="0.3">
      <c r="F34" s="19" t="s">
        <v>163</v>
      </c>
      <c r="G34" s="135">
        <v>1</v>
      </c>
      <c r="N34" s="24" t="s">
        <v>163</v>
      </c>
      <c r="O34" s="137">
        <v>1</v>
      </c>
    </row>
    <row r="38" spans="1:19" ht="15.75" thickBot="1" x14ac:dyDescent="0.3"/>
    <row r="39" spans="1:19" ht="45.75" thickBot="1" x14ac:dyDescent="0.3">
      <c r="A39" s="313" t="s">
        <v>188</v>
      </c>
      <c r="B39" s="314"/>
      <c r="C39" s="314"/>
      <c r="D39" s="314"/>
      <c r="E39" s="315"/>
      <c r="F39" s="272" t="s">
        <v>189</v>
      </c>
      <c r="G39" s="273"/>
      <c r="H39" s="114" t="s">
        <v>190</v>
      </c>
      <c r="I39" s="114" t="s">
        <v>191</v>
      </c>
      <c r="J39" s="27" t="s">
        <v>192</v>
      </c>
      <c r="K39" s="114" t="s">
        <v>193</v>
      </c>
      <c r="L39" s="43" t="s">
        <v>194</v>
      </c>
      <c r="M39" s="250" t="s">
        <v>195</v>
      </c>
      <c r="N39" s="251"/>
      <c r="O39" s="251"/>
      <c r="P39" s="251"/>
      <c r="Q39" s="251"/>
      <c r="R39" s="251"/>
      <c r="S39" s="252"/>
    </row>
    <row r="40" spans="1:19" ht="304.14999999999998" customHeight="1" thickBot="1" x14ac:dyDescent="0.3">
      <c r="A40" s="324"/>
      <c r="B40" s="325"/>
      <c r="C40" s="325"/>
      <c r="D40" s="325"/>
      <c r="E40" s="326"/>
      <c r="F40" s="244">
        <f>$U$9</f>
        <v>3</v>
      </c>
      <c r="G40" s="245"/>
      <c r="H40" s="121">
        <f>$R$22</f>
        <v>5</v>
      </c>
      <c r="I40" s="121">
        <f>$R$30</f>
        <v>5</v>
      </c>
      <c r="J40" s="122">
        <f>INDEX('Puntuación (NO MOVER)'!O17:W25,'3'!H40,'3'!I40)</f>
        <v>5</v>
      </c>
      <c r="K40" s="121">
        <f>INDEX('Puntuación (NO MOVER)'!AD5:AM14,'3'!F40,'3'!J40)</f>
        <v>5</v>
      </c>
      <c r="L40" s="123" t="str">
        <f>IF(K40&gt;5,"RIESGO ALTO","RIESGO BAJO")</f>
        <v>RIESGO BAJO</v>
      </c>
      <c r="M40" s="248" t="s">
        <v>196</v>
      </c>
      <c r="N40" s="249"/>
      <c r="O40" s="249"/>
      <c r="P40" s="249"/>
      <c r="Q40" s="249"/>
      <c r="R40" s="249"/>
      <c r="S40" s="249"/>
    </row>
    <row r="41" spans="1:19" ht="382.15" customHeight="1" thickBot="1" x14ac:dyDescent="0.3">
      <c r="A41" s="327" t="s">
        <v>121</v>
      </c>
      <c r="B41" s="327"/>
      <c r="C41" s="327"/>
      <c r="D41" s="327"/>
      <c r="E41" s="328"/>
      <c r="F41" s="319" t="s">
        <v>270</v>
      </c>
      <c r="G41" s="320"/>
      <c r="H41" s="320"/>
      <c r="I41" s="320"/>
      <c r="J41" s="320"/>
      <c r="K41" s="320"/>
      <c r="L41" s="320"/>
      <c r="M41" s="320"/>
      <c r="N41" s="320"/>
      <c r="O41" s="320"/>
      <c r="P41" s="320"/>
      <c r="Q41" s="320"/>
      <c r="R41" s="320"/>
      <c r="S41" s="321"/>
    </row>
    <row r="42" spans="1:19" ht="223.15" customHeight="1" thickBot="1" x14ac:dyDescent="0.3">
      <c r="A42" s="313" t="s">
        <v>122</v>
      </c>
      <c r="B42" s="314"/>
      <c r="C42" s="314"/>
      <c r="D42" s="314"/>
      <c r="E42" s="315"/>
      <c r="F42" s="319" t="s">
        <v>269</v>
      </c>
      <c r="G42" s="322"/>
      <c r="H42" s="322"/>
      <c r="I42" s="322"/>
      <c r="J42" s="322"/>
      <c r="K42" s="322"/>
      <c r="L42" s="322"/>
      <c r="M42" s="322"/>
      <c r="N42" s="322"/>
      <c r="O42" s="322"/>
      <c r="P42" s="322"/>
      <c r="Q42" s="322"/>
      <c r="R42" s="322"/>
      <c r="S42" s="323"/>
    </row>
  </sheetData>
  <mergeCells count="63">
    <mergeCell ref="D31:E31"/>
    <mergeCell ref="O31:O32"/>
    <mergeCell ref="D32:E32"/>
    <mergeCell ref="D33:E33"/>
    <mergeCell ref="A30:E30"/>
    <mergeCell ref="I30:M30"/>
    <mergeCell ref="Q30:Q33"/>
    <mergeCell ref="F39:G39"/>
    <mergeCell ref="M39:S39"/>
    <mergeCell ref="F40:G40"/>
    <mergeCell ref="M40:S40"/>
    <mergeCell ref="R30:R33"/>
    <mergeCell ref="I19:M19"/>
    <mergeCell ref="A21:O21"/>
    <mergeCell ref="A22:E22"/>
    <mergeCell ref="I22:M22"/>
    <mergeCell ref="A29:O29"/>
    <mergeCell ref="Q22:Q25"/>
    <mergeCell ref="N25:O25"/>
    <mergeCell ref="R22:R25"/>
    <mergeCell ref="J23:K23"/>
    <mergeCell ref="N23:O24"/>
    <mergeCell ref="J24:K24"/>
    <mergeCell ref="J25:K25"/>
    <mergeCell ref="A15:E15"/>
    <mergeCell ref="I15:M15"/>
    <mergeCell ref="Q15:Q18"/>
    <mergeCell ref="R15:R18"/>
    <mergeCell ref="C16:D16"/>
    <mergeCell ref="G16:G17"/>
    <mergeCell ref="O16:O17"/>
    <mergeCell ref="C17:D17"/>
    <mergeCell ref="C18:D18"/>
    <mergeCell ref="Q9:Q12"/>
    <mergeCell ref="R9:R12"/>
    <mergeCell ref="T9:T12"/>
    <mergeCell ref="U9:U12"/>
    <mergeCell ref="G10:G11"/>
    <mergeCell ref="J10:K10"/>
    <mergeCell ref="N10:O11"/>
    <mergeCell ref="J11:K11"/>
    <mergeCell ref="J12:K12"/>
    <mergeCell ref="N12:O12"/>
    <mergeCell ref="A9:E9"/>
    <mergeCell ref="I9:M9"/>
    <mergeCell ref="A1:O1"/>
    <mergeCell ref="B2:I2"/>
    <mergeCell ref="K2:O2"/>
    <mergeCell ref="B3:I3"/>
    <mergeCell ref="K3:O3"/>
    <mergeCell ref="B4:I4"/>
    <mergeCell ref="K4:O4"/>
    <mergeCell ref="A5:O5"/>
    <mergeCell ref="A6:B6"/>
    <mergeCell ref="C6:I6"/>
    <mergeCell ref="K6:O6"/>
    <mergeCell ref="A7:O8"/>
    <mergeCell ref="A40:E40"/>
    <mergeCell ref="A39:E39"/>
    <mergeCell ref="A41:E41"/>
    <mergeCell ref="A42:E42"/>
    <mergeCell ref="F41:S41"/>
    <mergeCell ref="F42:S42"/>
  </mergeCells>
  <conditionalFormatting sqref="L40">
    <cfRule type="containsText" dxfId="45" priority="1" operator="containsText" text="RIESGO BAJO">
      <formula>NOT(ISERROR(SEARCH("RIESGO BAJO",L40)))</formula>
    </cfRule>
    <cfRule type="containsText" dxfId="44" priority="2" operator="containsText" text="RIESGO ALTO">
      <formula>NOT(ISERROR(SEARCH("RIESGO ALTO",L40)))</formula>
    </cfRule>
  </conditionalFormatting>
  <dataValidations count="5">
    <dataValidation type="list" allowBlank="1" showInputMessage="1" showErrorMessage="1" sqref="O19 G26 O26 G34 O34" xr:uid="{00000000-0002-0000-0700-000000000000}">
      <formula1>"-1,0,1"</formula1>
    </dataValidation>
    <dataValidation type="list" allowBlank="1" showInputMessage="1" showErrorMessage="1" sqref="B12 F12:G12 J12:K12 N12:O12 L33:O33 B18 E18:G18 J18 N18:O18 E25:G25 J25:K25 N25:O25 B33 F33:G33 J33 B25" xr:uid="{00000000-0002-0000-0700-000001000000}">
      <formula1>"0,1"</formula1>
    </dataValidation>
    <dataValidation type="list" allowBlank="1" showInputMessage="1" showErrorMessage="1" sqref="C12:D12 L12:M12 C18:D18 K18:M18 L25:M25 C33:D33 K33" xr:uid="{00000000-0002-0000-0700-000002000000}">
      <formula1>"0,2"</formula1>
    </dataValidation>
    <dataValidation type="list" allowBlank="1" showInputMessage="1" showErrorMessage="1" sqref="E12 D25" xr:uid="{00000000-0002-0000-0700-000003000000}">
      <formula1>"0,3"</formula1>
    </dataValidation>
    <dataValidation type="list" allowBlank="1" showInputMessage="1" showErrorMessage="1" sqref="C25" xr:uid="{00000000-0002-0000-0700-000004000000}">
      <formula1>"0,1,2,3"</formula1>
    </dataValidation>
  </dataValidations>
  <pageMargins left="0.7" right="0.7" top="0.75" bottom="0.75" header="0.3" footer="0.3"/>
  <pageSetup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U42"/>
  <sheetViews>
    <sheetView showGridLines="0" topLeftCell="A31" zoomScale="70" zoomScaleNormal="70" workbookViewId="0">
      <selection activeCell="F42" sqref="F42:S42"/>
    </sheetView>
  </sheetViews>
  <sheetFormatPr baseColWidth="10" defaultColWidth="11.42578125" defaultRowHeight="15" x14ac:dyDescent="0.25"/>
  <cols>
    <col min="1" max="1" width="22.28515625" customWidth="1"/>
    <col min="2" max="2" width="13.5703125" customWidth="1"/>
    <col min="3" max="3" width="13" customWidth="1"/>
    <col min="6" max="6" width="14.28515625" customWidth="1"/>
    <col min="9" max="9" width="14.42578125" customWidth="1"/>
    <col min="11" max="11" width="18.5703125" customWidth="1"/>
    <col min="12" max="12" width="20.28515625" customWidth="1"/>
    <col min="13" max="13" width="18.42578125" customWidth="1"/>
    <col min="14" max="14" width="14" customWidth="1"/>
    <col min="15" max="15" width="11.42578125" style="120"/>
    <col min="16" max="16" width="4.42578125" customWidth="1"/>
    <col min="17" max="17" width="16" customWidth="1"/>
    <col min="19" max="19" width="8.7109375" customWidth="1"/>
    <col min="20" max="20" width="9.140625" customWidth="1"/>
    <col min="21" max="21" width="9.28515625" customWidth="1"/>
    <col min="22" max="22" width="8.28515625" customWidth="1"/>
  </cols>
  <sheetData>
    <row r="1" spans="1:21" ht="38.25" customHeight="1" x14ac:dyDescent="0.25">
      <c r="A1" s="288" t="s">
        <v>131</v>
      </c>
      <c r="B1" s="289"/>
      <c r="C1" s="289"/>
      <c r="D1" s="289"/>
      <c r="E1" s="289"/>
      <c r="F1" s="289"/>
      <c r="G1" s="289"/>
      <c r="H1" s="289"/>
      <c r="I1" s="289"/>
      <c r="J1" s="289"/>
      <c r="K1" s="289"/>
      <c r="L1" s="289"/>
      <c r="M1" s="289"/>
      <c r="N1" s="289"/>
      <c r="O1" s="290"/>
    </row>
    <row r="2" spans="1:21" ht="21.75" customHeight="1" x14ac:dyDescent="0.25">
      <c r="A2" s="131" t="s">
        <v>132</v>
      </c>
      <c r="B2" s="329" t="s">
        <v>251</v>
      </c>
      <c r="C2" s="330"/>
      <c r="D2" s="330"/>
      <c r="E2" s="330"/>
      <c r="F2" s="330"/>
      <c r="G2" s="330"/>
      <c r="H2" s="330"/>
      <c r="I2" s="331"/>
      <c r="J2" s="132" t="s">
        <v>133</v>
      </c>
      <c r="K2" s="332">
        <v>45610</v>
      </c>
      <c r="L2" s="330"/>
      <c r="M2" s="330"/>
      <c r="N2" s="330"/>
      <c r="O2" s="333"/>
    </row>
    <row r="3" spans="1:21" ht="21.75" customHeight="1" x14ac:dyDescent="0.25">
      <c r="A3" s="131" t="s">
        <v>134</v>
      </c>
      <c r="B3" s="329" t="s">
        <v>206</v>
      </c>
      <c r="C3" s="330"/>
      <c r="D3" s="330"/>
      <c r="E3" s="330"/>
      <c r="F3" s="330"/>
      <c r="G3" s="330"/>
      <c r="H3" s="330"/>
      <c r="I3" s="331"/>
      <c r="J3" s="133"/>
      <c r="K3" s="329"/>
      <c r="L3" s="330"/>
      <c r="M3" s="330"/>
      <c r="N3" s="330"/>
      <c r="O3" s="333"/>
    </row>
    <row r="4" spans="1:21" ht="19.5" customHeight="1" x14ac:dyDescent="0.25">
      <c r="A4" s="131" t="s">
        <v>135</v>
      </c>
      <c r="B4" s="329" t="s">
        <v>252</v>
      </c>
      <c r="C4" s="330"/>
      <c r="D4" s="330"/>
      <c r="E4" s="330"/>
      <c r="F4" s="330"/>
      <c r="G4" s="330"/>
      <c r="H4" s="330"/>
      <c r="I4" s="331"/>
      <c r="J4" s="133"/>
      <c r="K4" s="329"/>
      <c r="L4" s="330"/>
      <c r="M4" s="330"/>
      <c r="N4" s="330"/>
      <c r="O4" s="333"/>
    </row>
    <row r="5" spans="1:21" ht="21" customHeight="1" x14ac:dyDescent="0.25">
      <c r="A5" s="353" t="s">
        <v>262</v>
      </c>
      <c r="B5" s="335"/>
      <c r="C5" s="335"/>
      <c r="D5" s="335"/>
      <c r="E5" s="335"/>
      <c r="F5" s="335"/>
      <c r="G5" s="335"/>
      <c r="H5" s="335"/>
      <c r="I5" s="335"/>
      <c r="J5" s="335"/>
      <c r="K5" s="335"/>
      <c r="L5" s="335"/>
      <c r="M5" s="335"/>
      <c r="N5" s="335"/>
      <c r="O5" s="336"/>
    </row>
    <row r="6" spans="1:21" ht="21" customHeight="1" thickBot="1" x14ac:dyDescent="0.3">
      <c r="A6" s="337" t="s">
        <v>136</v>
      </c>
      <c r="B6" s="338"/>
      <c r="C6" s="339" t="s">
        <v>250</v>
      </c>
      <c r="D6" s="340"/>
      <c r="E6" s="340"/>
      <c r="F6" s="340"/>
      <c r="G6" s="340"/>
      <c r="H6" s="340"/>
      <c r="I6" s="341"/>
      <c r="J6" s="134" t="s">
        <v>137</v>
      </c>
      <c r="K6" s="339">
        <v>1065653314</v>
      </c>
      <c r="L6" s="340"/>
      <c r="M6" s="340"/>
      <c r="N6" s="340"/>
      <c r="O6" s="342"/>
    </row>
    <row r="7" spans="1:21" x14ac:dyDescent="0.25">
      <c r="A7" s="298" t="s">
        <v>138</v>
      </c>
      <c r="B7" s="299"/>
      <c r="C7" s="299"/>
      <c r="D7" s="299"/>
      <c r="E7" s="299"/>
      <c r="F7" s="299"/>
      <c r="G7" s="299"/>
      <c r="H7" s="299"/>
      <c r="I7" s="299"/>
      <c r="J7" s="299"/>
      <c r="K7" s="299"/>
      <c r="L7" s="299"/>
      <c r="M7" s="299"/>
      <c r="N7" s="299"/>
      <c r="O7" s="300"/>
    </row>
    <row r="8" spans="1:21" ht="15.75" customHeight="1" thickBot="1" x14ac:dyDescent="0.3">
      <c r="A8" s="301"/>
      <c r="B8" s="302"/>
      <c r="C8" s="302"/>
      <c r="D8" s="302"/>
      <c r="E8" s="302"/>
      <c r="F8" s="302"/>
      <c r="G8" s="302"/>
      <c r="H8" s="302"/>
      <c r="I8" s="302"/>
      <c r="J8" s="302"/>
      <c r="K8" s="302"/>
      <c r="L8" s="302"/>
      <c r="M8" s="302"/>
      <c r="N8" s="302"/>
      <c r="O8" s="303"/>
    </row>
    <row r="9" spans="1:21" ht="48" customHeight="1" x14ac:dyDescent="0.25">
      <c r="A9" s="294" t="s">
        <v>139</v>
      </c>
      <c r="B9" s="271"/>
      <c r="C9" s="271"/>
      <c r="D9" s="271"/>
      <c r="E9" s="271"/>
      <c r="F9" s="14" t="s">
        <v>140</v>
      </c>
      <c r="G9" s="13">
        <f>SUM(B12:G12)</f>
        <v>3</v>
      </c>
      <c r="H9" s="9"/>
      <c r="I9" s="271" t="s">
        <v>141</v>
      </c>
      <c r="J9" s="271"/>
      <c r="K9" s="271"/>
      <c r="L9" s="271"/>
      <c r="M9" s="271"/>
      <c r="N9" s="14" t="s">
        <v>140</v>
      </c>
      <c r="O9" s="13">
        <f>SUM(J12:O12)</f>
        <v>2</v>
      </c>
      <c r="Q9" s="259" t="s">
        <v>142</v>
      </c>
      <c r="R9" s="274">
        <f>$O$9+$G$9</f>
        <v>5</v>
      </c>
      <c r="T9" s="259" t="s">
        <v>143</v>
      </c>
      <c r="U9" s="274">
        <f>INDEX('Puntuación (NO MOVER)'!C4:K11,'4'!$R$9,'4'!$R$15)</f>
        <v>4</v>
      </c>
    </row>
    <row r="10" spans="1:21" ht="46.5" customHeight="1" x14ac:dyDescent="0.25">
      <c r="A10" s="6" t="s">
        <v>144</v>
      </c>
      <c r="B10" s="2"/>
      <c r="C10" s="2"/>
      <c r="D10" s="2"/>
      <c r="E10" s="2"/>
      <c r="F10" s="2"/>
      <c r="G10" s="276" t="s">
        <v>145</v>
      </c>
      <c r="H10" s="10"/>
      <c r="I10" s="7" t="s">
        <v>144</v>
      </c>
      <c r="J10" s="295"/>
      <c r="K10" s="295"/>
      <c r="L10" s="11"/>
      <c r="M10" s="11"/>
      <c r="N10" s="304" t="s">
        <v>145</v>
      </c>
      <c r="O10" s="305"/>
      <c r="Q10" s="246"/>
      <c r="R10" s="266"/>
      <c r="T10" s="246"/>
      <c r="U10" s="266"/>
    </row>
    <row r="11" spans="1:21" ht="141.75" x14ac:dyDescent="0.25">
      <c r="A11" s="6" t="s">
        <v>146</v>
      </c>
      <c r="B11" s="107" t="s">
        <v>68</v>
      </c>
      <c r="C11" s="107" t="s">
        <v>69</v>
      </c>
      <c r="D11" s="107" t="s">
        <v>70</v>
      </c>
      <c r="E11" s="107" t="s">
        <v>71</v>
      </c>
      <c r="F11" s="107" t="s">
        <v>147</v>
      </c>
      <c r="G11" s="276"/>
      <c r="H11" s="10"/>
      <c r="I11" s="1" t="s">
        <v>146</v>
      </c>
      <c r="J11" s="268" t="s">
        <v>148</v>
      </c>
      <c r="K11" s="268"/>
      <c r="L11" s="107" t="s">
        <v>75</v>
      </c>
      <c r="M11" s="107" t="s">
        <v>76</v>
      </c>
      <c r="N11" s="306"/>
      <c r="O11" s="307"/>
      <c r="Q11" s="246"/>
      <c r="R11" s="266"/>
      <c r="T11" s="246"/>
      <c r="U11" s="266"/>
    </row>
    <row r="12" spans="1:21" ht="16.5" thickBot="1" x14ac:dyDescent="0.3">
      <c r="A12" s="110" t="s">
        <v>149</v>
      </c>
      <c r="B12" s="111">
        <v>0</v>
      </c>
      <c r="C12" s="111">
        <v>0</v>
      </c>
      <c r="D12" s="111">
        <v>0</v>
      </c>
      <c r="E12" s="111">
        <v>3</v>
      </c>
      <c r="F12" s="112">
        <v>0</v>
      </c>
      <c r="G12" s="112">
        <v>0</v>
      </c>
      <c r="H12" s="8"/>
      <c r="I12" s="110" t="s">
        <v>149</v>
      </c>
      <c r="J12" s="239">
        <v>0</v>
      </c>
      <c r="K12" s="240"/>
      <c r="L12" s="111">
        <v>2</v>
      </c>
      <c r="M12" s="111">
        <v>0</v>
      </c>
      <c r="N12" s="286">
        <v>0</v>
      </c>
      <c r="O12" s="287"/>
      <c r="Q12" s="260"/>
      <c r="R12" s="275"/>
      <c r="T12" s="260"/>
      <c r="U12" s="275"/>
    </row>
    <row r="13" spans="1:21" ht="15" customHeight="1" x14ac:dyDescent="0.25"/>
    <row r="14" spans="1:21" ht="15.75" customHeight="1" thickBot="1" x14ac:dyDescent="0.3"/>
    <row r="15" spans="1:21" ht="32.25" customHeight="1" x14ac:dyDescent="0.25">
      <c r="A15" s="247" t="s">
        <v>150</v>
      </c>
      <c r="B15" s="247"/>
      <c r="C15" s="247"/>
      <c r="D15" s="247"/>
      <c r="E15" s="247"/>
      <c r="F15" s="15" t="s">
        <v>151</v>
      </c>
      <c r="G15" s="109">
        <f>SUM(B18:G18)</f>
        <v>2</v>
      </c>
      <c r="I15" s="259" t="s">
        <v>152</v>
      </c>
      <c r="J15" s="273"/>
      <c r="K15" s="273"/>
      <c r="L15" s="273"/>
      <c r="M15" s="273"/>
      <c r="N15" s="17" t="s">
        <v>151</v>
      </c>
      <c r="O15" s="18">
        <f>J18+K18+L18+M18+N18+O18+O19</f>
        <v>2</v>
      </c>
      <c r="Q15" s="259" t="s">
        <v>153</v>
      </c>
      <c r="R15" s="274">
        <f>$O$15+$G$15</f>
        <v>4</v>
      </c>
    </row>
    <row r="16" spans="1:21" ht="51.75" customHeight="1" x14ac:dyDescent="0.25">
      <c r="A16" s="1" t="s">
        <v>144</v>
      </c>
      <c r="B16" s="2"/>
      <c r="C16" s="267"/>
      <c r="D16" s="267"/>
      <c r="E16" s="2"/>
      <c r="F16" s="2"/>
      <c r="G16" s="269" t="s">
        <v>145</v>
      </c>
      <c r="I16" s="3" t="s">
        <v>144</v>
      </c>
      <c r="J16" s="117"/>
      <c r="K16" s="117"/>
      <c r="L16" s="117"/>
      <c r="M16" s="117"/>
      <c r="N16" s="117"/>
      <c r="O16" s="265" t="s">
        <v>154</v>
      </c>
      <c r="Q16" s="246"/>
      <c r="R16" s="266"/>
    </row>
    <row r="17" spans="1:21" ht="162" customHeight="1" x14ac:dyDescent="0.25">
      <c r="A17" s="1" t="s">
        <v>146</v>
      </c>
      <c r="B17" s="107" t="s">
        <v>155</v>
      </c>
      <c r="C17" s="268" t="s">
        <v>156</v>
      </c>
      <c r="D17" s="268"/>
      <c r="E17" s="107" t="s">
        <v>157</v>
      </c>
      <c r="F17" s="107" t="s">
        <v>81</v>
      </c>
      <c r="G17" s="270"/>
      <c r="I17" s="4" t="s">
        <v>146</v>
      </c>
      <c r="J17" s="107" t="s">
        <v>158</v>
      </c>
      <c r="K17" s="107" t="s">
        <v>159</v>
      </c>
      <c r="L17" s="107" t="s">
        <v>160</v>
      </c>
      <c r="M17" s="107" t="s">
        <v>161</v>
      </c>
      <c r="N17" s="107" t="s">
        <v>162</v>
      </c>
      <c r="O17" s="266"/>
      <c r="Q17" s="246"/>
      <c r="R17" s="266"/>
    </row>
    <row r="18" spans="1:21" ht="16.5" thickBot="1" x14ac:dyDescent="0.3">
      <c r="A18" s="110" t="s">
        <v>149</v>
      </c>
      <c r="B18" s="111">
        <v>0</v>
      </c>
      <c r="C18" s="239">
        <v>2</v>
      </c>
      <c r="D18" s="240"/>
      <c r="E18" s="112">
        <v>0</v>
      </c>
      <c r="F18" s="112">
        <v>0</v>
      </c>
      <c r="G18" s="112">
        <v>0</v>
      </c>
      <c r="I18" s="110" t="s">
        <v>149</v>
      </c>
      <c r="J18" s="111">
        <v>1</v>
      </c>
      <c r="K18" s="111">
        <v>0</v>
      </c>
      <c r="L18" s="111">
        <v>0</v>
      </c>
      <c r="M18" s="111">
        <v>0</v>
      </c>
      <c r="N18" s="112">
        <v>0</v>
      </c>
      <c r="O18" s="112">
        <v>0</v>
      </c>
      <c r="Q18" s="260"/>
      <c r="R18" s="275"/>
    </row>
    <row r="19" spans="1:21" ht="16.5" thickBot="1" x14ac:dyDescent="0.3">
      <c r="I19" s="237"/>
      <c r="J19" s="237"/>
      <c r="K19" s="237"/>
      <c r="L19" s="237"/>
      <c r="M19" s="238"/>
      <c r="N19" s="19" t="s">
        <v>163</v>
      </c>
      <c r="O19" s="135">
        <v>1</v>
      </c>
    </row>
    <row r="20" spans="1:21" ht="15.75" thickBot="1" x14ac:dyDescent="0.3"/>
    <row r="21" spans="1:21" ht="31.5" customHeight="1" thickBot="1" x14ac:dyDescent="0.3">
      <c r="A21" s="279" t="s">
        <v>164</v>
      </c>
      <c r="B21" s="280"/>
      <c r="C21" s="280"/>
      <c r="D21" s="280"/>
      <c r="E21" s="280"/>
      <c r="F21" s="280"/>
      <c r="G21" s="280"/>
      <c r="H21" s="280"/>
      <c r="I21" s="281"/>
      <c r="J21" s="281"/>
      <c r="K21" s="281"/>
      <c r="L21" s="281"/>
      <c r="M21" s="281"/>
      <c r="N21" s="281"/>
      <c r="O21" s="282"/>
    </row>
    <row r="22" spans="1:21" ht="25.5" customHeight="1" x14ac:dyDescent="0.25">
      <c r="A22" s="271" t="s">
        <v>165</v>
      </c>
      <c r="B22" s="271"/>
      <c r="C22" s="271"/>
      <c r="D22" s="271"/>
      <c r="E22" s="271"/>
      <c r="F22" s="14" t="s">
        <v>151</v>
      </c>
      <c r="G22" s="113">
        <f>B25+C25+D25+E25+F25+G25+G26</f>
        <v>4</v>
      </c>
      <c r="I22" s="259" t="s">
        <v>166</v>
      </c>
      <c r="J22" s="273"/>
      <c r="K22" s="273"/>
      <c r="L22" s="273"/>
      <c r="M22" s="273"/>
      <c r="N22" s="21" t="s">
        <v>151</v>
      </c>
      <c r="O22" s="136">
        <f>J25+L25+M25+N25+O26</f>
        <v>1</v>
      </c>
      <c r="Q22" s="259" t="s">
        <v>167</v>
      </c>
      <c r="R22" s="274">
        <f>INDEX('Puntuación (NO MOVER)'!E18:K23,'4'!O22,'4'!G22)</f>
        <v>3</v>
      </c>
    </row>
    <row r="23" spans="1:21" ht="37.5" customHeight="1" x14ac:dyDescent="0.25">
      <c r="A23" s="4" t="s">
        <v>144</v>
      </c>
      <c r="B23" s="2"/>
      <c r="C23" s="2"/>
      <c r="D23" s="2"/>
      <c r="E23" s="2"/>
      <c r="F23" s="2"/>
      <c r="G23" s="5"/>
      <c r="I23" s="4" t="s">
        <v>144</v>
      </c>
      <c r="J23" s="267"/>
      <c r="K23" s="267"/>
      <c r="L23" s="2"/>
      <c r="M23" s="2"/>
      <c r="N23" s="187" t="s">
        <v>168</v>
      </c>
      <c r="O23" s="265"/>
      <c r="Q23" s="246"/>
      <c r="R23" s="266"/>
      <c r="T23" s="30"/>
      <c r="U23" s="30"/>
    </row>
    <row r="24" spans="1:21" ht="138.75" customHeight="1" x14ac:dyDescent="0.25">
      <c r="A24" s="3" t="s">
        <v>146</v>
      </c>
      <c r="B24" s="107" t="s">
        <v>169</v>
      </c>
      <c r="C24" s="107" t="s">
        <v>170</v>
      </c>
      <c r="D24" s="107" t="s">
        <v>93</v>
      </c>
      <c r="E24" s="107" t="s">
        <v>94</v>
      </c>
      <c r="F24" s="107" t="s">
        <v>95</v>
      </c>
      <c r="G24" s="116" t="s">
        <v>96</v>
      </c>
      <c r="I24" s="3" t="s">
        <v>146</v>
      </c>
      <c r="J24" s="268" t="s">
        <v>171</v>
      </c>
      <c r="K24" s="268"/>
      <c r="L24" s="39" t="s">
        <v>172</v>
      </c>
      <c r="M24" s="39" t="s">
        <v>173</v>
      </c>
      <c r="N24" s="187"/>
      <c r="O24" s="265"/>
      <c r="Q24" s="246"/>
      <c r="R24" s="266"/>
      <c r="T24" s="30"/>
      <c r="U24" s="30"/>
    </row>
    <row r="25" spans="1:21" ht="16.5" thickBot="1" x14ac:dyDescent="0.3">
      <c r="A25" s="110" t="s">
        <v>149</v>
      </c>
      <c r="B25" s="111">
        <v>0</v>
      </c>
      <c r="C25" s="112">
        <v>0</v>
      </c>
      <c r="D25" s="111">
        <v>3</v>
      </c>
      <c r="E25" s="112">
        <v>0</v>
      </c>
      <c r="F25" s="112">
        <v>0</v>
      </c>
      <c r="G25" s="112">
        <v>0</v>
      </c>
      <c r="I25" s="110" t="s">
        <v>149</v>
      </c>
      <c r="J25" s="283">
        <v>1</v>
      </c>
      <c r="K25" s="283"/>
      <c r="L25" s="111">
        <v>0</v>
      </c>
      <c r="M25" s="111">
        <v>0</v>
      </c>
      <c r="N25" s="284">
        <v>0</v>
      </c>
      <c r="O25" s="285"/>
      <c r="Q25" s="260"/>
      <c r="R25" s="275"/>
    </row>
    <row r="26" spans="1:21" ht="16.5" thickBot="1" x14ac:dyDescent="0.3">
      <c r="F26" s="19" t="s">
        <v>163</v>
      </c>
      <c r="G26" s="135">
        <v>1</v>
      </c>
      <c r="N26" s="19" t="s">
        <v>163</v>
      </c>
      <c r="O26" s="135">
        <v>0</v>
      </c>
    </row>
    <row r="29" spans="1:21" ht="29.25" customHeight="1" thickBot="1" x14ac:dyDescent="0.3">
      <c r="A29" s="277" t="s">
        <v>174</v>
      </c>
      <c r="B29" s="278"/>
      <c r="C29" s="278"/>
      <c r="D29" s="278"/>
      <c r="E29" s="278"/>
      <c r="F29" s="278"/>
      <c r="G29" s="278"/>
      <c r="H29" s="278"/>
      <c r="I29" s="278"/>
      <c r="J29" s="278"/>
      <c r="K29" s="278"/>
      <c r="L29" s="278"/>
      <c r="M29" s="278"/>
      <c r="N29" s="278"/>
      <c r="O29" s="278"/>
    </row>
    <row r="30" spans="1:21" ht="15.75" x14ac:dyDescent="0.25">
      <c r="A30" s="246" t="s">
        <v>175</v>
      </c>
      <c r="B30" s="247"/>
      <c r="C30" s="247"/>
      <c r="D30" s="247"/>
      <c r="E30" s="247"/>
      <c r="F30" s="12" t="s">
        <v>151</v>
      </c>
      <c r="G30" s="141">
        <f>B33+C33+D33+F33+G33+G34</f>
        <v>3</v>
      </c>
      <c r="I30" s="259" t="s">
        <v>176</v>
      </c>
      <c r="J30" s="273"/>
      <c r="K30" s="273"/>
      <c r="L30" s="273"/>
      <c r="M30" s="273"/>
      <c r="N30" s="21" t="s">
        <v>151</v>
      </c>
      <c r="O30" s="136">
        <f>J33+K33+L33+M33+N33+O33+O34</f>
        <v>2</v>
      </c>
      <c r="Q30" s="259" t="s">
        <v>177</v>
      </c>
      <c r="R30" s="274">
        <f>INDEX('Puntuación (NO MOVER)'!P6:V12,'4'!G30,'4'!O30)</f>
        <v>3</v>
      </c>
    </row>
    <row r="31" spans="1:21" ht="42.75" customHeight="1" x14ac:dyDescent="0.25">
      <c r="A31" s="4" t="s">
        <v>144</v>
      </c>
      <c r="B31" s="2"/>
      <c r="C31" s="2"/>
      <c r="D31" s="253"/>
      <c r="E31" s="254"/>
      <c r="F31" s="2"/>
      <c r="G31" s="5"/>
      <c r="I31" s="4" t="s">
        <v>144</v>
      </c>
      <c r="J31" s="2"/>
      <c r="K31" s="2"/>
      <c r="L31" s="2"/>
      <c r="M31" s="2"/>
      <c r="N31" s="2"/>
      <c r="O31" s="276" t="s">
        <v>178</v>
      </c>
      <c r="Q31" s="246"/>
      <c r="R31" s="266"/>
    </row>
    <row r="32" spans="1:21" ht="123.75" customHeight="1" x14ac:dyDescent="0.25">
      <c r="A32" s="4" t="s">
        <v>146</v>
      </c>
      <c r="B32" s="107" t="s">
        <v>179</v>
      </c>
      <c r="C32" s="107" t="s">
        <v>180</v>
      </c>
      <c r="D32" s="255" t="s">
        <v>181</v>
      </c>
      <c r="E32" s="256"/>
      <c r="F32" s="107" t="s">
        <v>182</v>
      </c>
      <c r="G32" s="116" t="s">
        <v>108</v>
      </c>
      <c r="I32" s="4" t="s">
        <v>146</v>
      </c>
      <c r="J32" s="107" t="s">
        <v>183</v>
      </c>
      <c r="K32" s="26" t="s">
        <v>184</v>
      </c>
      <c r="L32" s="107" t="s">
        <v>185</v>
      </c>
      <c r="M32" s="107" t="s">
        <v>186</v>
      </c>
      <c r="N32" s="107" t="s">
        <v>187</v>
      </c>
      <c r="O32" s="276"/>
      <c r="Q32" s="246"/>
      <c r="R32" s="266"/>
    </row>
    <row r="33" spans="1:19" ht="16.5" thickBot="1" x14ac:dyDescent="0.3">
      <c r="A33" s="110" t="s">
        <v>149</v>
      </c>
      <c r="B33" s="111">
        <v>1</v>
      </c>
      <c r="C33" s="111">
        <v>0</v>
      </c>
      <c r="D33" s="257">
        <v>0</v>
      </c>
      <c r="E33" s="258"/>
      <c r="F33" s="112">
        <v>0</v>
      </c>
      <c r="G33" s="112">
        <v>1</v>
      </c>
      <c r="I33" s="110" t="s">
        <v>149</v>
      </c>
      <c r="J33" s="111">
        <v>1</v>
      </c>
      <c r="K33" s="111">
        <v>0</v>
      </c>
      <c r="L33" s="112">
        <v>0</v>
      </c>
      <c r="M33" s="112">
        <v>0</v>
      </c>
      <c r="N33" s="112">
        <v>0</v>
      </c>
      <c r="O33" s="112">
        <v>0</v>
      </c>
      <c r="Q33" s="260"/>
      <c r="R33" s="275"/>
    </row>
    <row r="34" spans="1:19" ht="16.5" thickBot="1" x14ac:dyDescent="0.3">
      <c r="F34" s="19" t="s">
        <v>163</v>
      </c>
      <c r="G34" s="135">
        <v>1</v>
      </c>
      <c r="N34" s="24" t="s">
        <v>163</v>
      </c>
      <c r="O34" s="137">
        <v>1</v>
      </c>
    </row>
    <row r="38" spans="1:19" ht="15.75" thickBot="1" x14ac:dyDescent="0.3"/>
    <row r="39" spans="1:19" ht="45" x14ac:dyDescent="0.25">
      <c r="A39" s="343" t="s">
        <v>188</v>
      </c>
      <c r="B39" s="344"/>
      <c r="C39" s="344"/>
      <c r="D39" s="344"/>
      <c r="E39" s="345"/>
      <c r="F39" s="272" t="s">
        <v>189</v>
      </c>
      <c r="G39" s="273"/>
      <c r="H39" s="114" t="s">
        <v>190</v>
      </c>
      <c r="I39" s="114" t="s">
        <v>191</v>
      </c>
      <c r="J39" s="27" t="s">
        <v>192</v>
      </c>
      <c r="K39" s="114" t="s">
        <v>193</v>
      </c>
      <c r="L39" s="43" t="s">
        <v>194</v>
      </c>
      <c r="M39" s="250" t="s">
        <v>195</v>
      </c>
      <c r="N39" s="251"/>
      <c r="O39" s="251"/>
      <c r="P39" s="251"/>
      <c r="Q39" s="251"/>
      <c r="R39" s="251"/>
      <c r="S39" s="252"/>
    </row>
    <row r="40" spans="1:19" ht="285" customHeight="1" thickBot="1" x14ac:dyDescent="0.3">
      <c r="A40" s="346"/>
      <c r="B40" s="242"/>
      <c r="C40" s="242"/>
      <c r="D40" s="242"/>
      <c r="E40" s="347"/>
      <c r="F40" s="244">
        <f>$U$9</f>
        <v>4</v>
      </c>
      <c r="G40" s="245"/>
      <c r="H40" s="121">
        <f>$R$22</f>
        <v>3</v>
      </c>
      <c r="I40" s="121">
        <f>$R$30</f>
        <v>3</v>
      </c>
      <c r="J40" s="122">
        <f>INDEX('Puntuación (NO MOVER)'!O17:W25,'4'!H40,'4'!I40)</f>
        <v>3</v>
      </c>
      <c r="K40" s="121">
        <f>INDEX('Puntuación (NO MOVER)'!AD5:AM14,'4'!F40,'4'!J40)</f>
        <v>4</v>
      </c>
      <c r="L40" s="123" t="str">
        <f>IF(K40&gt;5,"RIESGO ALTO","RIESGO BAJO")</f>
        <v>RIESGO BAJO</v>
      </c>
      <c r="M40" s="248" t="s">
        <v>196</v>
      </c>
      <c r="N40" s="249"/>
      <c r="O40" s="249"/>
      <c r="P40" s="249"/>
      <c r="Q40" s="249"/>
      <c r="R40" s="249"/>
      <c r="S40" s="249"/>
    </row>
    <row r="41" spans="1:19" ht="305.45" customHeight="1" thickBot="1" x14ac:dyDescent="0.3">
      <c r="A41" s="348" t="s">
        <v>121</v>
      </c>
      <c r="B41" s="234"/>
      <c r="C41" s="234"/>
      <c r="D41" s="234"/>
      <c r="E41" s="349"/>
      <c r="F41" s="319" t="s">
        <v>267</v>
      </c>
      <c r="G41" s="320"/>
      <c r="H41" s="320"/>
      <c r="I41" s="320"/>
      <c r="J41" s="320"/>
      <c r="K41" s="320"/>
      <c r="L41" s="320"/>
      <c r="M41" s="320"/>
      <c r="N41" s="320"/>
      <c r="O41" s="320"/>
      <c r="P41" s="320"/>
      <c r="Q41" s="320"/>
      <c r="R41" s="320"/>
      <c r="S41" s="321"/>
    </row>
    <row r="42" spans="1:19" ht="198" customHeight="1" thickBot="1" x14ac:dyDescent="0.3">
      <c r="A42" s="350" t="s">
        <v>122</v>
      </c>
      <c r="B42" s="351"/>
      <c r="C42" s="351"/>
      <c r="D42" s="351"/>
      <c r="E42" s="352"/>
      <c r="F42" s="319" t="s">
        <v>268</v>
      </c>
      <c r="G42" s="320"/>
      <c r="H42" s="320"/>
      <c r="I42" s="320"/>
      <c r="J42" s="320"/>
      <c r="K42" s="320"/>
      <c r="L42" s="320"/>
      <c r="M42" s="320"/>
      <c r="N42" s="320"/>
      <c r="O42" s="320"/>
      <c r="P42" s="320"/>
      <c r="Q42" s="320"/>
      <c r="R42" s="320"/>
      <c r="S42" s="321"/>
    </row>
  </sheetData>
  <mergeCells count="63">
    <mergeCell ref="D31:E31"/>
    <mergeCell ref="O31:O32"/>
    <mergeCell ref="D32:E32"/>
    <mergeCell ref="D33:E33"/>
    <mergeCell ref="A30:E30"/>
    <mergeCell ref="I30:M30"/>
    <mergeCell ref="Q30:Q33"/>
    <mergeCell ref="F39:G39"/>
    <mergeCell ref="M39:S39"/>
    <mergeCell ref="F40:G40"/>
    <mergeCell ref="M40:S40"/>
    <mergeCell ref="R30:R33"/>
    <mergeCell ref="I19:M19"/>
    <mergeCell ref="A21:O21"/>
    <mergeCell ref="A22:E22"/>
    <mergeCell ref="I22:M22"/>
    <mergeCell ref="A29:O29"/>
    <mergeCell ref="Q22:Q25"/>
    <mergeCell ref="N25:O25"/>
    <mergeCell ref="R22:R25"/>
    <mergeCell ref="J23:K23"/>
    <mergeCell ref="N23:O24"/>
    <mergeCell ref="J24:K24"/>
    <mergeCell ref="J25:K25"/>
    <mergeCell ref="A15:E15"/>
    <mergeCell ref="I15:M15"/>
    <mergeCell ref="Q15:Q18"/>
    <mergeCell ref="R15:R18"/>
    <mergeCell ref="C16:D16"/>
    <mergeCell ref="G16:G17"/>
    <mergeCell ref="O16:O17"/>
    <mergeCell ref="C17:D17"/>
    <mergeCell ref="C18:D18"/>
    <mergeCell ref="Q9:Q12"/>
    <mergeCell ref="R9:R12"/>
    <mergeCell ref="T9:T12"/>
    <mergeCell ref="U9:U12"/>
    <mergeCell ref="G10:G11"/>
    <mergeCell ref="J10:K10"/>
    <mergeCell ref="N10:O11"/>
    <mergeCell ref="J11:K11"/>
    <mergeCell ref="J12:K12"/>
    <mergeCell ref="N12:O12"/>
    <mergeCell ref="A9:E9"/>
    <mergeCell ref="I9:M9"/>
    <mergeCell ref="A1:O1"/>
    <mergeCell ref="B2:I2"/>
    <mergeCell ref="K2:O2"/>
    <mergeCell ref="B3:I3"/>
    <mergeCell ref="K3:O3"/>
    <mergeCell ref="B4:I4"/>
    <mergeCell ref="K4:O4"/>
    <mergeCell ref="A5:O5"/>
    <mergeCell ref="A6:B6"/>
    <mergeCell ref="C6:I6"/>
    <mergeCell ref="K6:O6"/>
    <mergeCell ref="A7:O8"/>
    <mergeCell ref="A39:E39"/>
    <mergeCell ref="A40:E40"/>
    <mergeCell ref="A41:E41"/>
    <mergeCell ref="A42:E42"/>
    <mergeCell ref="F41:S41"/>
    <mergeCell ref="F42:S42"/>
  </mergeCells>
  <conditionalFormatting sqref="L40">
    <cfRule type="containsText" dxfId="43" priority="1" operator="containsText" text="RIESGO BAJO">
      <formula>NOT(ISERROR(SEARCH("RIESGO BAJO",L40)))</formula>
    </cfRule>
    <cfRule type="containsText" dxfId="42" priority="2" operator="containsText" text="RIESGO ALTO">
      <formula>NOT(ISERROR(SEARCH("RIESGO ALTO",L40)))</formula>
    </cfRule>
  </conditionalFormatting>
  <dataValidations count="5">
    <dataValidation type="list" allowBlank="1" showInputMessage="1" showErrorMessage="1" sqref="C25" xr:uid="{00000000-0002-0000-0800-000000000000}">
      <formula1>"0,1,2,3"</formula1>
    </dataValidation>
    <dataValidation type="list" allowBlank="1" showInputMessage="1" showErrorMessage="1" sqref="E12 D25" xr:uid="{00000000-0002-0000-0800-000001000000}">
      <formula1>"0,3"</formula1>
    </dataValidation>
    <dataValidation type="list" allowBlank="1" showInputMessage="1" showErrorMessage="1" sqref="C12:D12 L12:M12 C18:D18 K18:M18 L25:M25 C33:D33 K33" xr:uid="{00000000-0002-0000-0800-000002000000}">
      <formula1>"0,2"</formula1>
    </dataValidation>
    <dataValidation type="list" allowBlank="1" showInputMessage="1" showErrorMessage="1" sqref="B12 F12:G12 J12:K12 N12:O12 L33:O33 B18 E18:G18 J18 N18:O18 E25:G25 J25:K25 N25:O25 B33 F33:G33 J33 B25" xr:uid="{00000000-0002-0000-0800-000003000000}">
      <formula1>"0,1"</formula1>
    </dataValidation>
    <dataValidation type="list" allowBlank="1" showInputMessage="1" showErrorMessage="1" sqref="O19 G26 O26 G34 O34" xr:uid="{00000000-0002-0000-0800-000004000000}">
      <formula1>"-1,0,1"</formula1>
    </dataValidation>
  </dataValidations>
  <pageMargins left="0.7" right="0.7" top="0.75" bottom="0.75" header="0.3" footer="0.3"/>
  <pageSetup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U42"/>
  <sheetViews>
    <sheetView showGridLines="0" topLeftCell="A41" zoomScale="70" zoomScaleNormal="70" workbookViewId="0">
      <selection activeCell="F42" sqref="F42:S42"/>
    </sheetView>
  </sheetViews>
  <sheetFormatPr baseColWidth="10" defaultColWidth="11.42578125" defaultRowHeight="15" x14ac:dyDescent="0.25"/>
  <cols>
    <col min="1" max="1" width="23" customWidth="1"/>
    <col min="2" max="2" width="13.5703125" customWidth="1"/>
    <col min="3" max="3" width="13" customWidth="1"/>
    <col min="5" max="5" width="12.42578125" customWidth="1"/>
    <col min="6" max="6" width="14.28515625" style="120" customWidth="1"/>
    <col min="7" max="7" width="11.42578125" style="120"/>
    <col min="9" max="9" width="14.42578125" customWidth="1"/>
    <col min="11" max="11" width="18.5703125" customWidth="1"/>
    <col min="12" max="12" width="20.28515625" customWidth="1"/>
    <col min="13" max="13" width="18.42578125" customWidth="1"/>
    <col min="14" max="14" width="14" customWidth="1"/>
    <col min="15" max="15" width="11.42578125" style="120"/>
    <col min="16" max="16" width="4.42578125" customWidth="1"/>
    <col min="17" max="17" width="16" customWidth="1"/>
    <col min="19" max="19" width="6.5703125" customWidth="1"/>
    <col min="20" max="20" width="11.7109375" customWidth="1"/>
    <col min="21" max="21" width="8" customWidth="1"/>
  </cols>
  <sheetData>
    <row r="1" spans="1:21" ht="38.25" customHeight="1" x14ac:dyDescent="0.25">
      <c r="A1" s="288" t="s">
        <v>131</v>
      </c>
      <c r="B1" s="289"/>
      <c r="C1" s="289"/>
      <c r="D1" s="289"/>
      <c r="E1" s="289"/>
      <c r="F1" s="289"/>
      <c r="G1" s="289"/>
      <c r="H1" s="289"/>
      <c r="I1" s="289"/>
      <c r="J1" s="289"/>
      <c r="K1" s="289"/>
      <c r="L1" s="289"/>
      <c r="M1" s="289"/>
      <c r="N1" s="289"/>
      <c r="O1" s="290"/>
    </row>
    <row r="2" spans="1:21" ht="21.75" customHeight="1" x14ac:dyDescent="0.25">
      <c r="A2" s="131" t="s">
        <v>132</v>
      </c>
      <c r="B2" s="329" t="s">
        <v>254</v>
      </c>
      <c r="C2" s="330"/>
      <c r="D2" s="330"/>
      <c r="E2" s="330"/>
      <c r="F2" s="330"/>
      <c r="G2" s="330"/>
      <c r="H2" s="330"/>
      <c r="I2" s="331"/>
      <c r="J2" s="132" t="s">
        <v>133</v>
      </c>
      <c r="K2" s="332">
        <v>45610</v>
      </c>
      <c r="L2" s="330"/>
      <c r="M2" s="330"/>
      <c r="N2" s="330"/>
      <c r="O2" s="333"/>
    </row>
    <row r="3" spans="1:21" ht="21.75" customHeight="1" x14ac:dyDescent="0.25">
      <c r="A3" s="131" t="s">
        <v>134</v>
      </c>
      <c r="B3" s="329" t="s">
        <v>206</v>
      </c>
      <c r="C3" s="330"/>
      <c r="D3" s="330"/>
      <c r="E3" s="330"/>
      <c r="F3" s="330"/>
      <c r="G3" s="330"/>
      <c r="H3" s="330"/>
      <c r="I3" s="331"/>
      <c r="J3" s="133"/>
      <c r="K3" s="329"/>
      <c r="L3" s="330"/>
      <c r="M3" s="330"/>
      <c r="N3" s="330"/>
      <c r="O3" s="333"/>
    </row>
    <row r="4" spans="1:21" ht="19.5" customHeight="1" x14ac:dyDescent="0.25">
      <c r="A4" s="131" t="s">
        <v>135</v>
      </c>
      <c r="B4" s="329" t="s">
        <v>255</v>
      </c>
      <c r="C4" s="330"/>
      <c r="D4" s="330"/>
      <c r="E4" s="330"/>
      <c r="F4" s="330"/>
      <c r="G4" s="330"/>
      <c r="H4" s="330"/>
      <c r="I4" s="331"/>
      <c r="J4" s="133"/>
      <c r="K4" s="329"/>
      <c r="L4" s="330"/>
      <c r="M4" s="330"/>
      <c r="N4" s="330"/>
      <c r="O4" s="333"/>
    </row>
    <row r="5" spans="1:21" ht="21" customHeight="1" x14ac:dyDescent="0.25">
      <c r="A5" s="353" t="s">
        <v>261</v>
      </c>
      <c r="B5" s="335"/>
      <c r="C5" s="335"/>
      <c r="D5" s="335"/>
      <c r="E5" s="335"/>
      <c r="F5" s="335"/>
      <c r="G5" s="335"/>
      <c r="H5" s="335"/>
      <c r="I5" s="335"/>
      <c r="J5" s="335"/>
      <c r="K5" s="335"/>
      <c r="L5" s="335"/>
      <c r="M5" s="335"/>
      <c r="N5" s="335"/>
      <c r="O5" s="336"/>
    </row>
    <row r="6" spans="1:21" ht="21" customHeight="1" thickBot="1" x14ac:dyDescent="0.3">
      <c r="A6" s="337" t="s">
        <v>136</v>
      </c>
      <c r="B6" s="338"/>
      <c r="C6" s="339" t="s">
        <v>253</v>
      </c>
      <c r="D6" s="340"/>
      <c r="E6" s="340"/>
      <c r="F6" s="340"/>
      <c r="G6" s="340"/>
      <c r="H6" s="340"/>
      <c r="I6" s="341"/>
      <c r="J6" s="134" t="s">
        <v>137</v>
      </c>
      <c r="K6" s="339">
        <v>1065622248</v>
      </c>
      <c r="L6" s="340"/>
      <c r="M6" s="340"/>
      <c r="N6" s="340"/>
      <c r="O6" s="342"/>
    </row>
    <row r="7" spans="1:21" x14ac:dyDescent="0.25">
      <c r="A7" s="298" t="s">
        <v>138</v>
      </c>
      <c r="B7" s="299"/>
      <c r="C7" s="299"/>
      <c r="D7" s="299"/>
      <c r="E7" s="299"/>
      <c r="F7" s="299"/>
      <c r="G7" s="299"/>
      <c r="H7" s="299"/>
      <c r="I7" s="299"/>
      <c r="J7" s="299"/>
      <c r="K7" s="299"/>
      <c r="L7" s="299"/>
      <c r="M7" s="299"/>
      <c r="N7" s="299"/>
      <c r="O7" s="300"/>
    </row>
    <row r="8" spans="1:21" ht="15.75" customHeight="1" thickBot="1" x14ac:dyDescent="0.3">
      <c r="A8" s="301"/>
      <c r="B8" s="302"/>
      <c r="C8" s="302"/>
      <c r="D8" s="302"/>
      <c r="E8" s="302"/>
      <c r="F8" s="302"/>
      <c r="G8" s="302"/>
      <c r="H8" s="302"/>
      <c r="I8" s="302"/>
      <c r="J8" s="302"/>
      <c r="K8" s="302"/>
      <c r="L8" s="302"/>
      <c r="M8" s="302"/>
      <c r="N8" s="302"/>
      <c r="O8" s="303"/>
    </row>
    <row r="9" spans="1:21" ht="48" customHeight="1" x14ac:dyDescent="0.25">
      <c r="A9" s="294" t="s">
        <v>139</v>
      </c>
      <c r="B9" s="271"/>
      <c r="C9" s="271"/>
      <c r="D9" s="271"/>
      <c r="E9" s="271"/>
      <c r="F9" s="142" t="s">
        <v>140</v>
      </c>
      <c r="G9" s="13">
        <f>SUM(B12:G12)</f>
        <v>1</v>
      </c>
      <c r="H9" s="9"/>
      <c r="I9" s="271" t="s">
        <v>141</v>
      </c>
      <c r="J9" s="271"/>
      <c r="K9" s="271"/>
      <c r="L9" s="271"/>
      <c r="M9" s="271"/>
      <c r="N9" s="14" t="s">
        <v>140</v>
      </c>
      <c r="O9" s="13">
        <f>SUM(J12:O12)</f>
        <v>1</v>
      </c>
      <c r="Q9" s="259" t="s">
        <v>142</v>
      </c>
      <c r="R9" s="274">
        <f>$O$9+$G$9</f>
        <v>2</v>
      </c>
      <c r="T9" s="259" t="s">
        <v>143</v>
      </c>
      <c r="U9" s="274">
        <f>INDEX('Puntuación (NO MOVER)'!C4:K11,'5'!$R$9,'5'!$R$15)</f>
        <v>2</v>
      </c>
    </row>
    <row r="10" spans="1:21" ht="46.5" customHeight="1" x14ac:dyDescent="0.25">
      <c r="A10" s="6" t="s">
        <v>144</v>
      </c>
      <c r="B10" s="2"/>
      <c r="C10" s="2"/>
      <c r="D10" s="2"/>
      <c r="E10" s="2"/>
      <c r="F10" s="119"/>
      <c r="G10" s="276" t="s">
        <v>145</v>
      </c>
      <c r="H10" s="10"/>
      <c r="I10" s="7" t="s">
        <v>144</v>
      </c>
      <c r="J10" s="295"/>
      <c r="K10" s="295"/>
      <c r="L10" s="11"/>
      <c r="M10" s="11"/>
      <c r="N10" s="304" t="s">
        <v>145</v>
      </c>
      <c r="O10" s="305"/>
      <c r="Q10" s="246"/>
      <c r="R10" s="266"/>
      <c r="T10" s="246"/>
      <c r="U10" s="266"/>
    </row>
    <row r="11" spans="1:21" ht="141.75" x14ac:dyDescent="0.25">
      <c r="A11" s="6" t="s">
        <v>146</v>
      </c>
      <c r="B11" s="107" t="s">
        <v>68</v>
      </c>
      <c r="C11" s="107" t="s">
        <v>69</v>
      </c>
      <c r="D11" s="107" t="s">
        <v>70</v>
      </c>
      <c r="E11" s="107" t="s">
        <v>71</v>
      </c>
      <c r="F11" s="107" t="s">
        <v>147</v>
      </c>
      <c r="G11" s="276"/>
      <c r="H11" s="10"/>
      <c r="I11" s="1" t="s">
        <v>146</v>
      </c>
      <c r="J11" s="268" t="s">
        <v>148</v>
      </c>
      <c r="K11" s="268"/>
      <c r="L11" s="107" t="s">
        <v>75</v>
      </c>
      <c r="M11" s="107" t="s">
        <v>76</v>
      </c>
      <c r="N11" s="306"/>
      <c r="O11" s="307"/>
      <c r="Q11" s="246"/>
      <c r="R11" s="266"/>
      <c r="T11" s="246"/>
      <c r="U11" s="266"/>
    </row>
    <row r="12" spans="1:21" ht="16.5" thickBot="1" x14ac:dyDescent="0.3">
      <c r="A12" s="110" t="s">
        <v>149</v>
      </c>
      <c r="B12" s="111">
        <v>1</v>
      </c>
      <c r="C12" s="111">
        <v>0</v>
      </c>
      <c r="D12" s="111">
        <v>0</v>
      </c>
      <c r="E12" s="111">
        <v>0</v>
      </c>
      <c r="F12" s="112">
        <v>0</v>
      </c>
      <c r="G12" s="112">
        <v>0</v>
      </c>
      <c r="H12" s="8"/>
      <c r="I12" s="110" t="s">
        <v>149</v>
      </c>
      <c r="J12" s="239">
        <v>1</v>
      </c>
      <c r="K12" s="240"/>
      <c r="L12" s="111">
        <v>0</v>
      </c>
      <c r="M12" s="111">
        <v>0</v>
      </c>
      <c r="N12" s="286">
        <v>0</v>
      </c>
      <c r="O12" s="287"/>
      <c r="Q12" s="260"/>
      <c r="R12" s="275"/>
      <c r="T12" s="260"/>
      <c r="U12" s="275"/>
    </row>
    <row r="13" spans="1:21" ht="15" customHeight="1" x14ac:dyDescent="0.25"/>
    <row r="14" spans="1:21" ht="15.75" customHeight="1" thickBot="1" x14ac:dyDescent="0.3"/>
    <row r="15" spans="1:21" ht="32.25" customHeight="1" x14ac:dyDescent="0.25">
      <c r="A15" s="247" t="s">
        <v>150</v>
      </c>
      <c r="B15" s="247"/>
      <c r="C15" s="247"/>
      <c r="D15" s="247"/>
      <c r="E15" s="247"/>
      <c r="F15" s="143" t="s">
        <v>151</v>
      </c>
      <c r="G15" s="109">
        <f>SUM(B18:G18)</f>
        <v>1</v>
      </c>
      <c r="I15" s="259" t="s">
        <v>152</v>
      </c>
      <c r="J15" s="273"/>
      <c r="K15" s="273"/>
      <c r="L15" s="273"/>
      <c r="M15" s="273"/>
      <c r="N15" s="17" t="s">
        <v>151</v>
      </c>
      <c r="O15" s="18">
        <f>J18+K18+L18+M18+N18+O18+O19</f>
        <v>1</v>
      </c>
      <c r="Q15" s="259" t="s">
        <v>153</v>
      </c>
      <c r="R15" s="274">
        <f>$O$15+$G$15</f>
        <v>2</v>
      </c>
    </row>
    <row r="16" spans="1:21" ht="51.75" customHeight="1" x14ac:dyDescent="0.25">
      <c r="A16" s="1" t="s">
        <v>144</v>
      </c>
      <c r="B16" s="2"/>
      <c r="C16" s="267"/>
      <c r="D16" s="267"/>
      <c r="E16" s="2"/>
      <c r="F16" s="119"/>
      <c r="G16" s="269" t="s">
        <v>145</v>
      </c>
      <c r="I16" s="3" t="s">
        <v>144</v>
      </c>
      <c r="J16" s="117"/>
      <c r="K16" s="117"/>
      <c r="L16" s="117"/>
      <c r="M16" s="117"/>
      <c r="N16" s="117"/>
      <c r="O16" s="265" t="s">
        <v>154</v>
      </c>
      <c r="Q16" s="246"/>
      <c r="R16" s="266"/>
    </row>
    <row r="17" spans="1:21" ht="162" customHeight="1" x14ac:dyDescent="0.25">
      <c r="A17" s="1" t="s">
        <v>146</v>
      </c>
      <c r="B17" s="107" t="s">
        <v>155</v>
      </c>
      <c r="C17" s="268" t="s">
        <v>156</v>
      </c>
      <c r="D17" s="268"/>
      <c r="E17" s="107" t="s">
        <v>157</v>
      </c>
      <c r="F17" s="107" t="s">
        <v>81</v>
      </c>
      <c r="G17" s="270"/>
      <c r="I17" s="4" t="s">
        <v>146</v>
      </c>
      <c r="J17" s="107" t="s">
        <v>158</v>
      </c>
      <c r="K17" s="107" t="s">
        <v>159</v>
      </c>
      <c r="L17" s="107" t="s">
        <v>160</v>
      </c>
      <c r="M17" s="107" t="s">
        <v>161</v>
      </c>
      <c r="N17" s="107" t="s">
        <v>162</v>
      </c>
      <c r="O17" s="266"/>
      <c r="Q17" s="246"/>
      <c r="R17" s="266"/>
    </row>
    <row r="18" spans="1:21" ht="16.5" thickBot="1" x14ac:dyDescent="0.3">
      <c r="A18" s="110" t="s">
        <v>149</v>
      </c>
      <c r="B18" s="111">
        <v>1</v>
      </c>
      <c r="C18" s="239">
        <v>0</v>
      </c>
      <c r="D18" s="240"/>
      <c r="E18" s="112">
        <v>0</v>
      </c>
      <c r="F18" s="112">
        <v>0</v>
      </c>
      <c r="G18" s="112">
        <v>0</v>
      </c>
      <c r="I18" s="110" t="s">
        <v>149</v>
      </c>
      <c r="J18" s="111">
        <v>1</v>
      </c>
      <c r="K18" s="111">
        <v>0</v>
      </c>
      <c r="L18" s="111">
        <v>0</v>
      </c>
      <c r="M18" s="111">
        <v>0</v>
      </c>
      <c r="N18" s="112">
        <v>0</v>
      </c>
      <c r="O18" s="112">
        <v>0</v>
      </c>
      <c r="Q18" s="260"/>
      <c r="R18" s="275"/>
    </row>
    <row r="19" spans="1:21" ht="16.5" thickBot="1" x14ac:dyDescent="0.3">
      <c r="I19" s="237"/>
      <c r="J19" s="237"/>
      <c r="K19" s="237"/>
      <c r="L19" s="237"/>
      <c r="M19" s="238"/>
      <c r="N19" s="19" t="s">
        <v>163</v>
      </c>
      <c r="O19" s="135">
        <v>0</v>
      </c>
    </row>
    <row r="20" spans="1:21" ht="15.75" thickBot="1" x14ac:dyDescent="0.3"/>
    <row r="21" spans="1:21" ht="31.5" customHeight="1" thickBot="1" x14ac:dyDescent="0.3">
      <c r="A21" s="279" t="s">
        <v>164</v>
      </c>
      <c r="B21" s="280"/>
      <c r="C21" s="280"/>
      <c r="D21" s="280"/>
      <c r="E21" s="280"/>
      <c r="F21" s="280"/>
      <c r="G21" s="280"/>
      <c r="H21" s="280"/>
      <c r="I21" s="281"/>
      <c r="J21" s="281"/>
      <c r="K21" s="281"/>
      <c r="L21" s="281"/>
      <c r="M21" s="281"/>
      <c r="N21" s="281"/>
      <c r="O21" s="282"/>
    </row>
    <row r="22" spans="1:21" ht="25.5" customHeight="1" x14ac:dyDescent="0.25">
      <c r="A22" s="271" t="s">
        <v>165</v>
      </c>
      <c r="B22" s="271"/>
      <c r="C22" s="271"/>
      <c r="D22" s="271"/>
      <c r="E22" s="271"/>
      <c r="F22" s="142" t="s">
        <v>151</v>
      </c>
      <c r="G22" s="113">
        <f>B25+C25+D25+E25+F25+G25+G26</f>
        <v>2</v>
      </c>
      <c r="I22" s="259" t="s">
        <v>166</v>
      </c>
      <c r="J22" s="273"/>
      <c r="K22" s="273"/>
      <c r="L22" s="273"/>
      <c r="M22" s="273"/>
      <c r="N22" s="21" t="s">
        <v>151</v>
      </c>
      <c r="O22" s="136">
        <f>J25+L25+M25+N25+O26</f>
        <v>0</v>
      </c>
      <c r="Q22" s="259" t="s">
        <v>167</v>
      </c>
      <c r="R22" s="274">
        <f>INDEX('Puntuación (NO MOVER)'!E18:K23,'5'!O22,'5'!G22)</f>
        <v>5</v>
      </c>
    </row>
    <row r="23" spans="1:21" ht="37.5" customHeight="1" x14ac:dyDescent="0.25">
      <c r="A23" s="4" t="s">
        <v>144</v>
      </c>
      <c r="B23" s="2"/>
      <c r="C23" s="2"/>
      <c r="D23" s="2"/>
      <c r="E23" s="2"/>
      <c r="F23" s="119"/>
      <c r="G23" s="138"/>
      <c r="I23" s="4" t="s">
        <v>144</v>
      </c>
      <c r="J23" s="267"/>
      <c r="K23" s="267"/>
      <c r="L23" s="2"/>
      <c r="M23" s="2"/>
      <c r="N23" s="187" t="s">
        <v>168</v>
      </c>
      <c r="O23" s="265"/>
      <c r="Q23" s="246"/>
      <c r="R23" s="266"/>
      <c r="T23" s="30"/>
      <c r="U23" s="30"/>
    </row>
    <row r="24" spans="1:21" ht="138.75" customHeight="1" x14ac:dyDescent="0.25">
      <c r="A24" s="3" t="s">
        <v>146</v>
      </c>
      <c r="B24" s="107" t="s">
        <v>169</v>
      </c>
      <c r="C24" s="107" t="s">
        <v>170</v>
      </c>
      <c r="D24" s="107" t="s">
        <v>93</v>
      </c>
      <c r="E24" s="107" t="s">
        <v>94</v>
      </c>
      <c r="F24" s="107" t="s">
        <v>95</v>
      </c>
      <c r="G24" s="116" t="s">
        <v>96</v>
      </c>
      <c r="I24" s="3" t="s">
        <v>146</v>
      </c>
      <c r="J24" s="268" t="s">
        <v>171</v>
      </c>
      <c r="K24" s="268"/>
      <c r="L24" s="39" t="s">
        <v>172</v>
      </c>
      <c r="M24" s="39" t="s">
        <v>173</v>
      </c>
      <c r="N24" s="187"/>
      <c r="O24" s="265"/>
      <c r="Q24" s="246"/>
      <c r="R24" s="266"/>
      <c r="T24" s="30"/>
      <c r="U24" s="30"/>
    </row>
    <row r="25" spans="1:21" ht="16.5" thickBot="1" x14ac:dyDescent="0.3">
      <c r="A25" s="110" t="s">
        <v>149</v>
      </c>
      <c r="B25" s="111">
        <v>1</v>
      </c>
      <c r="C25" s="112">
        <v>0</v>
      </c>
      <c r="D25" s="111">
        <v>0</v>
      </c>
      <c r="E25" s="112">
        <v>1</v>
      </c>
      <c r="F25" s="112">
        <v>0</v>
      </c>
      <c r="G25" s="112">
        <v>0</v>
      </c>
      <c r="I25" s="110" t="s">
        <v>149</v>
      </c>
      <c r="J25" s="283">
        <v>0</v>
      </c>
      <c r="K25" s="283"/>
      <c r="L25" s="111">
        <v>0</v>
      </c>
      <c r="M25" s="111">
        <v>0</v>
      </c>
      <c r="N25" s="284">
        <v>0</v>
      </c>
      <c r="O25" s="285"/>
      <c r="Q25" s="260"/>
      <c r="R25" s="275"/>
    </row>
    <row r="26" spans="1:21" ht="16.5" thickBot="1" x14ac:dyDescent="0.3">
      <c r="F26" s="19" t="s">
        <v>163</v>
      </c>
      <c r="G26" s="135">
        <v>0</v>
      </c>
      <c r="N26" s="19" t="s">
        <v>163</v>
      </c>
      <c r="O26" s="135">
        <v>0</v>
      </c>
    </row>
    <row r="29" spans="1:21" ht="29.25" customHeight="1" thickBot="1" x14ac:dyDescent="0.3">
      <c r="A29" s="277" t="s">
        <v>174</v>
      </c>
      <c r="B29" s="278"/>
      <c r="C29" s="278"/>
      <c r="D29" s="278"/>
      <c r="E29" s="278"/>
      <c r="F29" s="278"/>
      <c r="G29" s="278"/>
      <c r="H29" s="278"/>
      <c r="I29" s="278"/>
      <c r="J29" s="278"/>
      <c r="K29" s="278"/>
      <c r="L29" s="278"/>
      <c r="M29" s="278"/>
      <c r="N29" s="278"/>
      <c r="O29" s="278"/>
    </row>
    <row r="30" spans="1:21" ht="15.75" x14ac:dyDescent="0.25">
      <c r="A30" s="246" t="s">
        <v>175</v>
      </c>
      <c r="B30" s="247"/>
      <c r="C30" s="247"/>
      <c r="D30" s="247"/>
      <c r="E30" s="247"/>
      <c r="F30" s="109" t="s">
        <v>151</v>
      </c>
      <c r="G30" s="141">
        <f>B33+C33+D33+F33+G33+G34</f>
        <v>2</v>
      </c>
      <c r="I30" s="259" t="s">
        <v>176</v>
      </c>
      <c r="J30" s="273"/>
      <c r="K30" s="273"/>
      <c r="L30" s="273"/>
      <c r="M30" s="273"/>
      <c r="N30" s="21" t="s">
        <v>151</v>
      </c>
      <c r="O30" s="136">
        <f>J33+K33+L33+M33+N33+O33+O34</f>
        <v>2</v>
      </c>
      <c r="Q30" s="259" t="s">
        <v>177</v>
      </c>
      <c r="R30" s="274">
        <f>INDEX('Puntuación (NO MOVER)'!P6:V12,'5'!G30,'5'!O30)</f>
        <v>2</v>
      </c>
    </row>
    <row r="31" spans="1:21" ht="42.75" customHeight="1" x14ac:dyDescent="0.25">
      <c r="A31" s="4" t="s">
        <v>144</v>
      </c>
      <c r="B31" s="2"/>
      <c r="C31" s="2"/>
      <c r="D31" s="253"/>
      <c r="E31" s="254"/>
      <c r="F31" s="119"/>
      <c r="G31" s="138"/>
      <c r="I31" s="4" t="s">
        <v>144</v>
      </c>
      <c r="J31" s="2"/>
      <c r="K31" s="2"/>
      <c r="L31" s="2"/>
      <c r="M31" s="2"/>
      <c r="N31" s="2"/>
      <c r="O31" s="276" t="s">
        <v>178</v>
      </c>
      <c r="Q31" s="246"/>
      <c r="R31" s="266"/>
    </row>
    <row r="32" spans="1:21" ht="123.75" customHeight="1" x14ac:dyDescent="0.25">
      <c r="A32" s="4" t="s">
        <v>146</v>
      </c>
      <c r="B32" s="107" t="s">
        <v>179</v>
      </c>
      <c r="C32" s="107" t="s">
        <v>180</v>
      </c>
      <c r="D32" s="255" t="s">
        <v>181</v>
      </c>
      <c r="E32" s="256"/>
      <c r="F32" s="107" t="s">
        <v>182</v>
      </c>
      <c r="G32" s="116" t="s">
        <v>108</v>
      </c>
      <c r="I32" s="4" t="s">
        <v>146</v>
      </c>
      <c r="J32" s="107" t="s">
        <v>183</v>
      </c>
      <c r="K32" s="26" t="s">
        <v>184</v>
      </c>
      <c r="L32" s="107" t="s">
        <v>185</v>
      </c>
      <c r="M32" s="107" t="s">
        <v>186</v>
      </c>
      <c r="N32" s="107" t="s">
        <v>187</v>
      </c>
      <c r="O32" s="276"/>
      <c r="Q32" s="246"/>
      <c r="R32" s="266"/>
    </row>
    <row r="33" spans="1:19" ht="16.5" thickBot="1" x14ac:dyDescent="0.3">
      <c r="A33" s="110" t="s">
        <v>149</v>
      </c>
      <c r="B33" s="111">
        <v>1</v>
      </c>
      <c r="C33" s="111">
        <v>0</v>
      </c>
      <c r="D33" s="257">
        <v>0</v>
      </c>
      <c r="E33" s="258"/>
      <c r="F33" s="112">
        <v>1</v>
      </c>
      <c r="G33" s="112">
        <v>0</v>
      </c>
      <c r="I33" s="110" t="s">
        <v>149</v>
      </c>
      <c r="J33" s="111">
        <v>1</v>
      </c>
      <c r="K33" s="111">
        <v>0</v>
      </c>
      <c r="L33" s="112">
        <v>1</v>
      </c>
      <c r="M33" s="112">
        <v>0</v>
      </c>
      <c r="N33" s="112">
        <v>0</v>
      </c>
      <c r="O33" s="112">
        <v>0</v>
      </c>
      <c r="Q33" s="260"/>
      <c r="R33" s="275"/>
    </row>
    <row r="34" spans="1:19" ht="16.5" thickBot="1" x14ac:dyDescent="0.3">
      <c r="F34" s="19" t="s">
        <v>163</v>
      </c>
      <c r="G34" s="135">
        <v>0</v>
      </c>
      <c r="N34" s="24" t="s">
        <v>163</v>
      </c>
      <c r="O34" s="137">
        <v>0</v>
      </c>
    </row>
    <row r="38" spans="1:19" ht="15.75" thickBot="1" x14ac:dyDescent="0.3"/>
    <row r="39" spans="1:19" ht="45" x14ac:dyDescent="0.25">
      <c r="A39" s="233" t="s">
        <v>188</v>
      </c>
      <c r="B39" s="234"/>
      <c r="C39" s="234"/>
      <c r="D39" s="234"/>
      <c r="E39" s="235"/>
      <c r="F39" s="272" t="s">
        <v>189</v>
      </c>
      <c r="G39" s="273"/>
      <c r="H39" s="114" t="s">
        <v>190</v>
      </c>
      <c r="I39" s="114" t="s">
        <v>191</v>
      </c>
      <c r="J39" s="27" t="s">
        <v>192</v>
      </c>
      <c r="K39" s="114" t="s">
        <v>193</v>
      </c>
      <c r="L39" s="43" t="s">
        <v>194</v>
      </c>
      <c r="M39" s="250" t="s">
        <v>195</v>
      </c>
      <c r="N39" s="251"/>
      <c r="O39" s="251"/>
      <c r="P39" s="251"/>
      <c r="Q39" s="251"/>
      <c r="R39" s="251"/>
      <c r="S39" s="252"/>
    </row>
    <row r="40" spans="1:19" ht="292.89999999999998" customHeight="1" thickBot="1" x14ac:dyDescent="0.3">
      <c r="A40" s="241"/>
      <c r="B40" s="242"/>
      <c r="C40" s="242"/>
      <c r="D40" s="242"/>
      <c r="E40" s="243"/>
      <c r="F40" s="244">
        <f>$U$9</f>
        <v>2</v>
      </c>
      <c r="G40" s="245"/>
      <c r="H40" s="121">
        <f>$R$22</f>
        <v>5</v>
      </c>
      <c r="I40" s="121">
        <f>$R$30</f>
        <v>2</v>
      </c>
      <c r="J40" s="122">
        <f>INDEX('Puntuación (NO MOVER)'!O17:W25,'5'!H40,'5'!I40)</f>
        <v>5</v>
      </c>
      <c r="K40" s="121">
        <f>INDEX('Puntuación (NO MOVER)'!AD5:AM14,'5'!F40,'5'!J40)</f>
        <v>5</v>
      </c>
      <c r="L40" s="123" t="str">
        <f>IF(K40&gt;5,"RIESGO ALTO","RIESGO BAJO")</f>
        <v>RIESGO BAJO</v>
      </c>
      <c r="M40" s="248" t="s">
        <v>196</v>
      </c>
      <c r="N40" s="249"/>
      <c r="O40" s="249"/>
      <c r="P40" s="249"/>
      <c r="Q40" s="249"/>
      <c r="R40" s="249"/>
      <c r="S40" s="249"/>
    </row>
    <row r="41" spans="1:19" ht="321.60000000000002" customHeight="1" thickBot="1" x14ac:dyDescent="0.3">
      <c r="A41" s="233" t="s">
        <v>121</v>
      </c>
      <c r="B41" s="234"/>
      <c r="C41" s="234"/>
      <c r="D41" s="234"/>
      <c r="E41" s="235"/>
      <c r="F41" s="319" t="s">
        <v>263</v>
      </c>
      <c r="G41" s="320"/>
      <c r="H41" s="320"/>
      <c r="I41" s="320"/>
      <c r="J41" s="320"/>
      <c r="K41" s="320"/>
      <c r="L41" s="320"/>
      <c r="M41" s="320"/>
      <c r="N41" s="320"/>
      <c r="O41" s="320"/>
      <c r="P41" s="320"/>
      <c r="Q41" s="320"/>
      <c r="R41" s="320"/>
      <c r="S41" s="321"/>
    </row>
    <row r="42" spans="1:19" ht="134.44999999999999" customHeight="1" thickBot="1" x14ac:dyDescent="0.3">
      <c r="A42" s="233" t="s">
        <v>122</v>
      </c>
      <c r="B42" s="234"/>
      <c r="C42" s="234"/>
      <c r="D42" s="234"/>
      <c r="E42" s="235"/>
      <c r="F42" s="319" t="s">
        <v>266</v>
      </c>
      <c r="G42" s="320"/>
      <c r="H42" s="320"/>
      <c r="I42" s="320"/>
      <c r="J42" s="320"/>
      <c r="K42" s="320"/>
      <c r="L42" s="320"/>
      <c r="M42" s="320"/>
      <c r="N42" s="320"/>
      <c r="O42" s="320"/>
      <c r="P42" s="320"/>
      <c r="Q42" s="320"/>
      <c r="R42" s="320"/>
      <c r="S42" s="321"/>
    </row>
  </sheetData>
  <mergeCells count="63">
    <mergeCell ref="D31:E31"/>
    <mergeCell ref="O31:O32"/>
    <mergeCell ref="D32:E32"/>
    <mergeCell ref="D33:E33"/>
    <mergeCell ref="A30:E30"/>
    <mergeCell ref="I30:M30"/>
    <mergeCell ref="Q30:Q33"/>
    <mergeCell ref="F39:G39"/>
    <mergeCell ref="M39:S39"/>
    <mergeCell ref="F40:G40"/>
    <mergeCell ref="M40:S40"/>
    <mergeCell ref="R30:R33"/>
    <mergeCell ref="I19:M19"/>
    <mergeCell ref="A21:O21"/>
    <mergeCell ref="A22:E22"/>
    <mergeCell ref="I22:M22"/>
    <mergeCell ref="A29:O29"/>
    <mergeCell ref="Q22:Q25"/>
    <mergeCell ref="N25:O25"/>
    <mergeCell ref="R22:R25"/>
    <mergeCell ref="J23:K23"/>
    <mergeCell ref="N23:O24"/>
    <mergeCell ref="J24:K24"/>
    <mergeCell ref="J25:K25"/>
    <mergeCell ref="A15:E15"/>
    <mergeCell ref="I15:M15"/>
    <mergeCell ref="Q15:Q18"/>
    <mergeCell ref="R15:R18"/>
    <mergeCell ref="C16:D16"/>
    <mergeCell ref="G16:G17"/>
    <mergeCell ref="O16:O17"/>
    <mergeCell ref="C17:D17"/>
    <mergeCell ref="C18:D18"/>
    <mergeCell ref="Q9:Q12"/>
    <mergeCell ref="R9:R12"/>
    <mergeCell ref="T9:T12"/>
    <mergeCell ref="U9:U12"/>
    <mergeCell ref="G10:G11"/>
    <mergeCell ref="J10:K10"/>
    <mergeCell ref="N10:O11"/>
    <mergeCell ref="J11:K11"/>
    <mergeCell ref="J12:K12"/>
    <mergeCell ref="N12:O12"/>
    <mergeCell ref="A9:E9"/>
    <mergeCell ref="I9:M9"/>
    <mergeCell ref="A1:O1"/>
    <mergeCell ref="B2:I2"/>
    <mergeCell ref="K2:O2"/>
    <mergeCell ref="B3:I3"/>
    <mergeCell ref="K3:O3"/>
    <mergeCell ref="B4:I4"/>
    <mergeCell ref="K4:O4"/>
    <mergeCell ref="A5:O5"/>
    <mergeCell ref="A6:B6"/>
    <mergeCell ref="C6:I6"/>
    <mergeCell ref="K6:O6"/>
    <mergeCell ref="A7:O8"/>
    <mergeCell ref="A39:E39"/>
    <mergeCell ref="A40:E40"/>
    <mergeCell ref="A41:E41"/>
    <mergeCell ref="A42:E42"/>
    <mergeCell ref="F41:S41"/>
    <mergeCell ref="F42:S42"/>
  </mergeCells>
  <conditionalFormatting sqref="L40">
    <cfRule type="containsText" dxfId="41" priority="1" operator="containsText" text="RIESGO BAJO">
      <formula>NOT(ISERROR(SEARCH("RIESGO BAJO",L40)))</formula>
    </cfRule>
    <cfRule type="containsText" dxfId="40" priority="2" operator="containsText" text="RIESGO ALTO">
      <formula>NOT(ISERROR(SEARCH("RIESGO ALTO",L40)))</formula>
    </cfRule>
  </conditionalFormatting>
  <dataValidations count="5">
    <dataValidation type="list" allowBlank="1" showInputMessage="1" showErrorMessage="1" sqref="O19 G26 O26 G34 O34" xr:uid="{00000000-0002-0000-0900-000000000000}">
      <formula1>"-1,0,1"</formula1>
    </dataValidation>
    <dataValidation type="list" allowBlank="1" showInputMessage="1" showErrorMessage="1" sqref="B12 F12:G12 J12:K12 N12:O12 L33:O33 B18 E18:G18 J18 N18:O18 E25:G25 J25:K25 N25:O25 B33 F33:G33 J33 B25" xr:uid="{00000000-0002-0000-0900-000001000000}">
      <formula1>"0,1"</formula1>
    </dataValidation>
    <dataValidation type="list" allowBlank="1" showInputMessage="1" showErrorMessage="1" sqref="C12:D12 L12:M12 C18:D18 K18:M18 L25:M25 C33:D33 K33" xr:uid="{00000000-0002-0000-0900-000002000000}">
      <formula1>"0,2"</formula1>
    </dataValidation>
    <dataValidation type="list" allowBlank="1" showInputMessage="1" showErrorMessage="1" sqref="E12 D25" xr:uid="{00000000-0002-0000-0900-000003000000}">
      <formula1>"0,3"</formula1>
    </dataValidation>
    <dataValidation type="list" allowBlank="1" showInputMessage="1" showErrorMessage="1" sqref="C25" xr:uid="{00000000-0002-0000-0900-000004000000}">
      <formula1>"0,1,2,3"</formula1>
    </dataValidation>
  </dataValidations>
  <pageMargins left="0.7" right="0.7" top="0.75" bottom="0.75" header="0.3" footer="0.3"/>
  <pageSetup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U42"/>
  <sheetViews>
    <sheetView showGridLines="0" tabSelected="1" topLeftCell="A2" zoomScale="70" zoomScaleNormal="70" workbookViewId="0">
      <selection activeCell="B24" sqref="B24"/>
    </sheetView>
  </sheetViews>
  <sheetFormatPr baseColWidth="10" defaultColWidth="11.42578125" defaultRowHeight="15" x14ac:dyDescent="0.25"/>
  <cols>
    <col min="1" max="1" width="24.7109375" customWidth="1"/>
    <col min="2" max="2" width="13.5703125" customWidth="1"/>
    <col min="3" max="3" width="13" customWidth="1"/>
    <col min="5" max="5" width="16.28515625" customWidth="1"/>
    <col min="6" max="6" width="14.28515625" customWidth="1"/>
    <col min="7" max="7" width="11.42578125" style="120"/>
    <col min="9" max="9" width="14.42578125" customWidth="1"/>
    <col min="11" max="11" width="18.5703125" customWidth="1"/>
    <col min="12" max="12" width="20.28515625" customWidth="1"/>
    <col min="13" max="13" width="18.42578125" customWidth="1"/>
    <col min="14" max="14" width="14" customWidth="1"/>
    <col min="15" max="15" width="11.42578125" style="120"/>
    <col min="16" max="16" width="4.42578125" customWidth="1"/>
    <col min="17" max="17" width="16" customWidth="1"/>
    <col min="19" max="19" width="6.7109375" customWidth="1"/>
    <col min="20" max="20" width="10.28515625" customWidth="1"/>
    <col min="21" max="21" width="9.7109375" customWidth="1"/>
  </cols>
  <sheetData>
    <row r="1" spans="1:21" ht="38.25" customHeight="1" x14ac:dyDescent="0.25">
      <c r="A1" s="288" t="s">
        <v>131</v>
      </c>
      <c r="B1" s="289"/>
      <c r="C1" s="289"/>
      <c r="D1" s="289"/>
      <c r="E1" s="289"/>
      <c r="F1" s="289"/>
      <c r="G1" s="289"/>
      <c r="H1" s="289"/>
      <c r="I1" s="289"/>
      <c r="J1" s="289"/>
      <c r="K1" s="289"/>
      <c r="L1" s="289"/>
      <c r="M1" s="289"/>
      <c r="N1" s="289"/>
      <c r="O1" s="290"/>
    </row>
    <row r="2" spans="1:21" ht="21.75" customHeight="1" x14ac:dyDescent="0.25">
      <c r="A2" s="144" t="s">
        <v>132</v>
      </c>
      <c r="B2" s="354" t="s">
        <v>257</v>
      </c>
      <c r="C2" s="355"/>
      <c r="D2" s="355"/>
      <c r="E2" s="355"/>
      <c r="F2" s="355"/>
      <c r="G2" s="355"/>
      <c r="H2" s="355"/>
      <c r="I2" s="356"/>
      <c r="J2" s="145" t="s">
        <v>133</v>
      </c>
      <c r="K2" s="332">
        <v>45610</v>
      </c>
      <c r="L2" s="330"/>
      <c r="M2" s="330"/>
      <c r="N2" s="330"/>
      <c r="O2" s="333"/>
    </row>
    <row r="3" spans="1:21" ht="21.75" customHeight="1" x14ac:dyDescent="0.25">
      <c r="A3" s="144" t="s">
        <v>134</v>
      </c>
      <c r="B3" s="354" t="s">
        <v>206</v>
      </c>
      <c r="C3" s="355"/>
      <c r="D3" s="355"/>
      <c r="E3" s="355"/>
      <c r="F3" s="355"/>
      <c r="G3" s="355"/>
      <c r="H3" s="355"/>
      <c r="I3" s="356"/>
      <c r="J3" s="146"/>
      <c r="K3" s="354"/>
      <c r="L3" s="355"/>
      <c r="M3" s="355"/>
      <c r="N3" s="355"/>
      <c r="O3" s="357"/>
    </row>
    <row r="4" spans="1:21" ht="19.5" customHeight="1" x14ac:dyDescent="0.25">
      <c r="A4" s="144" t="s">
        <v>135</v>
      </c>
      <c r="B4" s="354" t="s">
        <v>258</v>
      </c>
      <c r="C4" s="355"/>
      <c r="D4" s="355"/>
      <c r="E4" s="355"/>
      <c r="F4" s="355"/>
      <c r="G4" s="355"/>
      <c r="H4" s="355"/>
      <c r="I4" s="356"/>
      <c r="J4" s="146"/>
      <c r="K4" s="354"/>
      <c r="L4" s="355"/>
      <c r="M4" s="355"/>
      <c r="N4" s="355"/>
      <c r="O4" s="357"/>
    </row>
    <row r="5" spans="1:21" ht="21" customHeight="1" x14ac:dyDescent="0.25">
      <c r="A5" s="358" t="s">
        <v>261</v>
      </c>
      <c r="B5" s="359"/>
      <c r="C5" s="359"/>
      <c r="D5" s="359"/>
      <c r="E5" s="359"/>
      <c r="F5" s="359"/>
      <c r="G5" s="359"/>
      <c r="H5" s="359"/>
      <c r="I5" s="359"/>
      <c r="J5" s="359"/>
      <c r="K5" s="359"/>
      <c r="L5" s="359"/>
      <c r="M5" s="359"/>
      <c r="N5" s="359"/>
      <c r="O5" s="360"/>
    </row>
    <row r="6" spans="1:21" ht="21" customHeight="1" thickBot="1" x14ac:dyDescent="0.3">
      <c r="A6" s="361" t="s">
        <v>136</v>
      </c>
      <c r="B6" s="362"/>
      <c r="C6" s="363" t="s">
        <v>256</v>
      </c>
      <c r="D6" s="364"/>
      <c r="E6" s="364"/>
      <c r="F6" s="364"/>
      <c r="G6" s="364"/>
      <c r="H6" s="364"/>
      <c r="I6" s="365"/>
      <c r="J6" s="147" t="s">
        <v>137</v>
      </c>
      <c r="K6" s="339">
        <v>49772194</v>
      </c>
      <c r="L6" s="340"/>
      <c r="M6" s="340"/>
      <c r="N6" s="340"/>
      <c r="O6" s="342"/>
    </row>
    <row r="7" spans="1:21" x14ac:dyDescent="0.25">
      <c r="A7" s="298" t="s">
        <v>138</v>
      </c>
      <c r="B7" s="299"/>
      <c r="C7" s="299"/>
      <c r="D7" s="299"/>
      <c r="E7" s="299"/>
      <c r="F7" s="299"/>
      <c r="G7" s="299"/>
      <c r="H7" s="299"/>
      <c r="I7" s="299"/>
      <c r="J7" s="299"/>
      <c r="K7" s="299"/>
      <c r="L7" s="299"/>
      <c r="M7" s="299"/>
      <c r="N7" s="299"/>
      <c r="O7" s="300"/>
    </row>
    <row r="8" spans="1:21" ht="15.75" customHeight="1" thickBot="1" x14ac:dyDescent="0.3">
      <c r="A8" s="301"/>
      <c r="B8" s="302"/>
      <c r="C8" s="302"/>
      <c r="D8" s="302"/>
      <c r="E8" s="302"/>
      <c r="F8" s="302"/>
      <c r="G8" s="302"/>
      <c r="H8" s="302"/>
      <c r="I8" s="302"/>
      <c r="J8" s="302"/>
      <c r="K8" s="302"/>
      <c r="L8" s="302"/>
      <c r="M8" s="302"/>
      <c r="N8" s="302"/>
      <c r="O8" s="303"/>
    </row>
    <row r="9" spans="1:21" ht="48" customHeight="1" x14ac:dyDescent="0.25">
      <c r="A9" s="294" t="s">
        <v>139</v>
      </c>
      <c r="B9" s="271"/>
      <c r="C9" s="271"/>
      <c r="D9" s="271"/>
      <c r="E9" s="271"/>
      <c r="F9" s="14" t="s">
        <v>140</v>
      </c>
      <c r="G9" s="13">
        <f>SUM(B12:G12)</f>
        <v>2</v>
      </c>
      <c r="H9" s="9"/>
      <c r="I9" s="271" t="s">
        <v>141</v>
      </c>
      <c r="J9" s="271"/>
      <c r="K9" s="271"/>
      <c r="L9" s="271"/>
      <c r="M9" s="271"/>
      <c r="N9" s="14" t="s">
        <v>140</v>
      </c>
      <c r="O9" s="13">
        <f>SUM(J12:O12)</f>
        <v>3</v>
      </c>
      <c r="Q9" s="259" t="s">
        <v>142</v>
      </c>
      <c r="R9" s="274">
        <f>$O$9+$G$9</f>
        <v>5</v>
      </c>
      <c r="T9" s="259" t="s">
        <v>143</v>
      </c>
      <c r="U9" s="274">
        <f>INDEX('Puntuación (NO MOVER)'!C4:K11,'6'!$R$9,'6'!$R$15)</f>
        <v>4</v>
      </c>
    </row>
    <row r="10" spans="1:21" ht="46.5" customHeight="1" x14ac:dyDescent="0.25">
      <c r="A10" s="6" t="s">
        <v>144</v>
      </c>
      <c r="B10" s="2"/>
      <c r="C10" s="2"/>
      <c r="D10" s="2"/>
      <c r="E10" s="2"/>
      <c r="F10" s="2"/>
      <c r="G10" s="276" t="s">
        <v>145</v>
      </c>
      <c r="H10" s="10"/>
      <c r="I10" s="7" t="s">
        <v>144</v>
      </c>
      <c r="J10" s="295"/>
      <c r="K10" s="295"/>
      <c r="L10" s="11"/>
      <c r="M10" s="11"/>
      <c r="N10" s="304" t="s">
        <v>145</v>
      </c>
      <c r="O10" s="305"/>
      <c r="Q10" s="246"/>
      <c r="R10" s="266"/>
      <c r="T10" s="246"/>
      <c r="U10" s="266"/>
    </row>
    <row r="11" spans="1:21" ht="141.75" x14ac:dyDescent="0.25">
      <c r="A11" s="6" t="s">
        <v>146</v>
      </c>
      <c r="B11" s="107" t="s">
        <v>68</v>
      </c>
      <c r="C11" s="107" t="s">
        <v>69</v>
      </c>
      <c r="D11" s="107" t="s">
        <v>70</v>
      </c>
      <c r="E11" s="107" t="s">
        <v>71</v>
      </c>
      <c r="F11" s="107" t="s">
        <v>147</v>
      </c>
      <c r="G11" s="276"/>
      <c r="H11" s="10"/>
      <c r="I11" s="1" t="s">
        <v>146</v>
      </c>
      <c r="J11" s="268" t="s">
        <v>148</v>
      </c>
      <c r="K11" s="268"/>
      <c r="L11" s="107" t="s">
        <v>75</v>
      </c>
      <c r="M11" s="107" t="s">
        <v>76</v>
      </c>
      <c r="N11" s="306"/>
      <c r="O11" s="307"/>
      <c r="Q11" s="246"/>
      <c r="R11" s="266"/>
      <c r="T11" s="246"/>
      <c r="U11" s="266"/>
    </row>
    <row r="12" spans="1:21" ht="16.5" thickBot="1" x14ac:dyDescent="0.3">
      <c r="A12" s="110" t="s">
        <v>149</v>
      </c>
      <c r="B12" s="111">
        <v>1</v>
      </c>
      <c r="C12" s="111">
        <v>0</v>
      </c>
      <c r="D12" s="111">
        <v>0</v>
      </c>
      <c r="E12" s="111">
        <v>0</v>
      </c>
      <c r="F12" s="112">
        <v>0</v>
      </c>
      <c r="G12" s="112">
        <v>1</v>
      </c>
      <c r="H12" s="8"/>
      <c r="I12" s="110" t="s">
        <v>149</v>
      </c>
      <c r="J12" s="239">
        <v>1</v>
      </c>
      <c r="K12" s="240"/>
      <c r="L12" s="111">
        <v>2</v>
      </c>
      <c r="M12" s="111">
        <v>0</v>
      </c>
      <c r="N12" s="286">
        <v>0</v>
      </c>
      <c r="O12" s="287"/>
      <c r="Q12" s="260"/>
      <c r="R12" s="275"/>
      <c r="T12" s="260"/>
      <c r="U12" s="275"/>
    </row>
    <row r="13" spans="1:21" ht="15" customHeight="1" x14ac:dyDescent="0.25"/>
    <row r="14" spans="1:21" ht="15.75" customHeight="1" thickBot="1" x14ac:dyDescent="0.3"/>
    <row r="15" spans="1:21" ht="32.25" customHeight="1" x14ac:dyDescent="0.25">
      <c r="A15" s="247" t="s">
        <v>150</v>
      </c>
      <c r="B15" s="247"/>
      <c r="C15" s="247"/>
      <c r="D15" s="247"/>
      <c r="E15" s="247"/>
      <c r="F15" s="15" t="s">
        <v>151</v>
      </c>
      <c r="G15" s="109">
        <f>SUM(B18:G18)</f>
        <v>1</v>
      </c>
      <c r="I15" s="259" t="s">
        <v>152</v>
      </c>
      <c r="J15" s="273"/>
      <c r="K15" s="273"/>
      <c r="L15" s="273"/>
      <c r="M15" s="273"/>
      <c r="N15" s="17" t="s">
        <v>151</v>
      </c>
      <c r="O15" s="18">
        <f>J18+K18+L18+M18+N18+O18+O19</f>
        <v>2</v>
      </c>
      <c r="Q15" s="259" t="s">
        <v>153</v>
      </c>
      <c r="R15" s="274">
        <f>$O$15+$G$15</f>
        <v>3</v>
      </c>
    </row>
    <row r="16" spans="1:21" ht="51.75" customHeight="1" x14ac:dyDescent="0.25">
      <c r="A16" s="1" t="s">
        <v>144</v>
      </c>
      <c r="B16" s="2"/>
      <c r="C16" s="267"/>
      <c r="D16" s="267"/>
      <c r="E16" s="2"/>
      <c r="F16" s="2"/>
      <c r="G16" s="269" t="s">
        <v>145</v>
      </c>
      <c r="I16" s="3" t="s">
        <v>144</v>
      </c>
      <c r="J16" s="117"/>
      <c r="K16" s="117"/>
      <c r="L16" s="117"/>
      <c r="M16" s="117"/>
      <c r="N16" s="117"/>
      <c r="O16" s="265" t="s">
        <v>154</v>
      </c>
      <c r="Q16" s="246"/>
      <c r="R16" s="266"/>
    </row>
    <row r="17" spans="1:21" ht="162" customHeight="1" x14ac:dyDescent="0.25">
      <c r="A17" s="1" t="s">
        <v>146</v>
      </c>
      <c r="B17" s="107" t="s">
        <v>155</v>
      </c>
      <c r="C17" s="268" t="s">
        <v>156</v>
      </c>
      <c r="D17" s="268"/>
      <c r="E17" s="107" t="s">
        <v>157</v>
      </c>
      <c r="F17" s="107" t="s">
        <v>81</v>
      </c>
      <c r="G17" s="270"/>
      <c r="I17" s="4" t="s">
        <v>146</v>
      </c>
      <c r="J17" s="107" t="s">
        <v>158</v>
      </c>
      <c r="K17" s="107" t="s">
        <v>159</v>
      </c>
      <c r="L17" s="107" t="s">
        <v>160</v>
      </c>
      <c r="M17" s="107" t="s">
        <v>161</v>
      </c>
      <c r="N17" s="107" t="s">
        <v>162</v>
      </c>
      <c r="O17" s="266"/>
      <c r="Q17" s="246"/>
      <c r="R17" s="266"/>
    </row>
    <row r="18" spans="1:21" ht="16.5" thickBot="1" x14ac:dyDescent="0.3">
      <c r="A18" s="110" t="s">
        <v>149</v>
      </c>
      <c r="B18" s="111">
        <v>1</v>
      </c>
      <c r="C18" s="239">
        <v>0</v>
      </c>
      <c r="D18" s="240"/>
      <c r="E18" s="112">
        <v>0</v>
      </c>
      <c r="F18" s="112">
        <v>0</v>
      </c>
      <c r="G18" s="112">
        <v>0</v>
      </c>
      <c r="I18" s="110" t="s">
        <v>149</v>
      </c>
      <c r="J18" s="111">
        <v>1</v>
      </c>
      <c r="K18" s="111">
        <v>0</v>
      </c>
      <c r="L18" s="111">
        <v>0</v>
      </c>
      <c r="M18" s="111">
        <v>0</v>
      </c>
      <c r="N18" s="112">
        <v>0</v>
      </c>
      <c r="O18" s="112">
        <v>0</v>
      </c>
      <c r="Q18" s="260"/>
      <c r="R18" s="275"/>
    </row>
    <row r="19" spans="1:21" ht="16.5" thickBot="1" x14ac:dyDescent="0.3">
      <c r="I19" s="237"/>
      <c r="J19" s="237"/>
      <c r="K19" s="237"/>
      <c r="L19" s="237"/>
      <c r="M19" s="238"/>
      <c r="N19" s="19" t="s">
        <v>163</v>
      </c>
      <c r="O19" s="135">
        <v>1</v>
      </c>
    </row>
    <row r="20" spans="1:21" ht="15.75" thickBot="1" x14ac:dyDescent="0.3"/>
    <row r="21" spans="1:21" ht="31.5" customHeight="1" thickBot="1" x14ac:dyDescent="0.3">
      <c r="A21" s="279" t="s">
        <v>164</v>
      </c>
      <c r="B21" s="280"/>
      <c r="C21" s="280"/>
      <c r="D21" s="280"/>
      <c r="E21" s="280"/>
      <c r="F21" s="280"/>
      <c r="G21" s="280"/>
      <c r="H21" s="280"/>
      <c r="I21" s="281"/>
      <c r="J21" s="281"/>
      <c r="K21" s="281"/>
      <c r="L21" s="281"/>
      <c r="M21" s="281"/>
      <c r="N21" s="281"/>
      <c r="O21" s="282"/>
    </row>
    <row r="22" spans="1:21" ht="25.5" customHeight="1" x14ac:dyDescent="0.25">
      <c r="A22" s="271" t="s">
        <v>165</v>
      </c>
      <c r="B22" s="271"/>
      <c r="C22" s="271"/>
      <c r="D22" s="271"/>
      <c r="E22" s="271"/>
      <c r="F22" s="14" t="s">
        <v>151</v>
      </c>
      <c r="G22" s="113">
        <f>B25+C25+D25+E25+F25+G25+G26</f>
        <v>6</v>
      </c>
      <c r="I22" s="259" t="s">
        <v>166</v>
      </c>
      <c r="J22" s="273"/>
      <c r="K22" s="273"/>
      <c r="L22" s="273"/>
      <c r="M22" s="273"/>
      <c r="N22" s="21" t="s">
        <v>151</v>
      </c>
      <c r="O22" s="136">
        <f>J25+L25+M25+N25+O26</f>
        <v>0</v>
      </c>
      <c r="Q22" s="259" t="s">
        <v>167</v>
      </c>
      <c r="R22" s="274">
        <f>INDEX('Puntuación (NO MOVER)'!E18:K23,'6'!O22,'6'!G22)</f>
        <v>8</v>
      </c>
    </row>
    <row r="23" spans="1:21" ht="37.5" customHeight="1" x14ac:dyDescent="0.25">
      <c r="A23" s="4" t="s">
        <v>144</v>
      </c>
      <c r="B23" s="2"/>
      <c r="C23" s="2"/>
      <c r="D23" s="2"/>
      <c r="E23" s="2"/>
      <c r="F23" s="2"/>
      <c r="G23" s="138"/>
      <c r="I23" s="4" t="s">
        <v>144</v>
      </c>
      <c r="J23" s="267"/>
      <c r="K23" s="267"/>
      <c r="L23" s="2"/>
      <c r="M23" s="2"/>
      <c r="N23" s="187" t="s">
        <v>168</v>
      </c>
      <c r="O23" s="265"/>
      <c r="Q23" s="246"/>
      <c r="R23" s="266"/>
      <c r="T23" s="30"/>
      <c r="U23" s="30"/>
    </row>
    <row r="24" spans="1:21" ht="138.75" customHeight="1" x14ac:dyDescent="0.25">
      <c r="A24" s="3" t="s">
        <v>146</v>
      </c>
      <c r="B24" s="107" t="s">
        <v>169</v>
      </c>
      <c r="C24" s="107" t="s">
        <v>170</v>
      </c>
      <c r="D24" s="107" t="s">
        <v>93</v>
      </c>
      <c r="E24" s="107" t="s">
        <v>94</v>
      </c>
      <c r="F24" s="107" t="s">
        <v>95</v>
      </c>
      <c r="G24" s="116" t="s">
        <v>96</v>
      </c>
      <c r="I24" s="3" t="s">
        <v>146</v>
      </c>
      <c r="J24" s="268" t="s">
        <v>171</v>
      </c>
      <c r="K24" s="268"/>
      <c r="L24" s="39" t="s">
        <v>172</v>
      </c>
      <c r="M24" s="39" t="s">
        <v>173</v>
      </c>
      <c r="N24" s="187"/>
      <c r="O24" s="265"/>
      <c r="Q24" s="246"/>
      <c r="R24" s="266"/>
      <c r="T24" s="30"/>
      <c r="U24" s="30"/>
    </row>
    <row r="25" spans="1:21" ht="16.5" thickBot="1" x14ac:dyDescent="0.3">
      <c r="A25" s="110" t="s">
        <v>149</v>
      </c>
      <c r="B25" s="111">
        <v>1</v>
      </c>
      <c r="C25" s="112">
        <v>0</v>
      </c>
      <c r="D25" s="111">
        <v>3</v>
      </c>
      <c r="E25" s="112">
        <v>1</v>
      </c>
      <c r="F25" s="112">
        <v>0</v>
      </c>
      <c r="G25" s="112">
        <v>0</v>
      </c>
      <c r="I25" s="110" t="s">
        <v>149</v>
      </c>
      <c r="J25" s="283">
        <v>0</v>
      </c>
      <c r="K25" s="283"/>
      <c r="L25" s="111">
        <v>0</v>
      </c>
      <c r="M25" s="111">
        <v>0</v>
      </c>
      <c r="N25" s="284">
        <v>0</v>
      </c>
      <c r="O25" s="285"/>
      <c r="Q25" s="260"/>
      <c r="R25" s="275"/>
    </row>
    <row r="26" spans="1:21" ht="16.5" thickBot="1" x14ac:dyDescent="0.3">
      <c r="F26" s="19" t="s">
        <v>163</v>
      </c>
      <c r="G26" s="135">
        <v>1</v>
      </c>
      <c r="N26" s="19" t="s">
        <v>163</v>
      </c>
      <c r="O26" s="135">
        <v>0</v>
      </c>
    </row>
    <row r="29" spans="1:21" ht="29.25" customHeight="1" thickBot="1" x14ac:dyDescent="0.3">
      <c r="A29" s="277" t="s">
        <v>174</v>
      </c>
      <c r="B29" s="278"/>
      <c r="C29" s="278"/>
      <c r="D29" s="278"/>
      <c r="E29" s="278"/>
      <c r="F29" s="278"/>
      <c r="G29" s="278"/>
      <c r="H29" s="278"/>
      <c r="I29" s="278"/>
      <c r="J29" s="278"/>
      <c r="K29" s="278"/>
      <c r="L29" s="278"/>
      <c r="M29" s="278"/>
      <c r="N29" s="278"/>
      <c r="O29" s="278"/>
    </row>
    <row r="30" spans="1:21" ht="15.75" x14ac:dyDescent="0.25">
      <c r="A30" s="246" t="s">
        <v>175</v>
      </c>
      <c r="B30" s="247"/>
      <c r="C30" s="247"/>
      <c r="D30" s="247"/>
      <c r="E30" s="247"/>
      <c r="F30" s="12" t="s">
        <v>151</v>
      </c>
      <c r="G30" s="141">
        <f>B33+C33+D33+F33+G33+G34</f>
        <v>4</v>
      </c>
      <c r="I30" s="259" t="s">
        <v>176</v>
      </c>
      <c r="J30" s="273"/>
      <c r="K30" s="273"/>
      <c r="L30" s="273"/>
      <c r="M30" s="273"/>
      <c r="N30" s="21" t="s">
        <v>151</v>
      </c>
      <c r="O30" s="136">
        <f>J33+K33+L33+M33+N33+O33+O34</f>
        <v>2</v>
      </c>
      <c r="Q30" s="259" t="s">
        <v>177</v>
      </c>
      <c r="R30" s="274">
        <f>INDEX('Puntuación (NO MOVER)'!P6:V12,'6'!G30,'6'!O30)</f>
        <v>4</v>
      </c>
    </row>
    <row r="31" spans="1:21" ht="42.75" customHeight="1" x14ac:dyDescent="0.25">
      <c r="A31" s="4" t="s">
        <v>144</v>
      </c>
      <c r="B31" s="2"/>
      <c r="C31" s="2"/>
      <c r="D31" s="253"/>
      <c r="E31" s="254"/>
      <c r="F31" s="2"/>
      <c r="G31" s="138"/>
      <c r="I31" s="4" t="s">
        <v>144</v>
      </c>
      <c r="J31" s="2"/>
      <c r="K31" s="2"/>
      <c r="L31" s="2"/>
      <c r="M31" s="2"/>
      <c r="N31" s="2"/>
      <c r="O31" s="276" t="s">
        <v>178</v>
      </c>
      <c r="Q31" s="246"/>
      <c r="R31" s="266"/>
    </row>
    <row r="32" spans="1:21" ht="123.75" customHeight="1" x14ac:dyDescent="0.25">
      <c r="A32" s="4" t="s">
        <v>146</v>
      </c>
      <c r="B32" s="107" t="s">
        <v>179</v>
      </c>
      <c r="C32" s="107" t="s">
        <v>180</v>
      </c>
      <c r="D32" s="255" t="s">
        <v>181</v>
      </c>
      <c r="E32" s="256"/>
      <c r="F32" s="107" t="s">
        <v>182</v>
      </c>
      <c r="G32" s="116" t="s">
        <v>108</v>
      </c>
      <c r="I32" s="4" t="s">
        <v>146</v>
      </c>
      <c r="J32" s="107" t="s">
        <v>183</v>
      </c>
      <c r="K32" s="26" t="s">
        <v>184</v>
      </c>
      <c r="L32" s="107" t="s">
        <v>185</v>
      </c>
      <c r="M32" s="107" t="s">
        <v>186</v>
      </c>
      <c r="N32" s="107" t="s">
        <v>187</v>
      </c>
      <c r="O32" s="276"/>
      <c r="Q32" s="246"/>
      <c r="R32" s="266"/>
    </row>
    <row r="33" spans="1:19" s="120" customFormat="1" ht="16.5" thickBot="1" x14ac:dyDescent="0.3">
      <c r="A33" s="148" t="s">
        <v>149</v>
      </c>
      <c r="B33" s="111">
        <v>0</v>
      </c>
      <c r="C33" s="111">
        <v>2</v>
      </c>
      <c r="D33" s="257">
        <v>0</v>
      </c>
      <c r="E33" s="258"/>
      <c r="F33" s="112">
        <v>1</v>
      </c>
      <c r="G33" s="112">
        <v>0</v>
      </c>
      <c r="I33" s="110" t="s">
        <v>149</v>
      </c>
      <c r="J33" s="111">
        <v>0</v>
      </c>
      <c r="K33" s="111">
        <v>0</v>
      </c>
      <c r="L33" s="112">
        <v>1</v>
      </c>
      <c r="M33" s="112">
        <v>0</v>
      </c>
      <c r="N33" s="112">
        <v>0</v>
      </c>
      <c r="O33" s="112">
        <v>0</v>
      </c>
      <c r="Q33" s="260"/>
      <c r="R33" s="275"/>
    </row>
    <row r="34" spans="1:19" ht="16.5" thickBot="1" x14ac:dyDescent="0.3">
      <c r="F34" s="19" t="s">
        <v>163</v>
      </c>
      <c r="G34" s="135">
        <v>1</v>
      </c>
      <c r="N34" s="24" t="s">
        <v>163</v>
      </c>
      <c r="O34" s="137">
        <v>1</v>
      </c>
    </row>
    <row r="38" spans="1:19" ht="15.75" thickBot="1" x14ac:dyDescent="0.3"/>
    <row r="39" spans="1:19" ht="45" x14ac:dyDescent="0.25">
      <c r="A39" s="233" t="s">
        <v>188</v>
      </c>
      <c r="B39" s="234"/>
      <c r="C39" s="234"/>
      <c r="D39" s="234"/>
      <c r="E39" s="235"/>
      <c r="F39" s="272" t="s">
        <v>189</v>
      </c>
      <c r="G39" s="273"/>
      <c r="H39" s="114" t="s">
        <v>190</v>
      </c>
      <c r="I39" s="114" t="s">
        <v>191</v>
      </c>
      <c r="J39" s="27" t="s">
        <v>192</v>
      </c>
      <c r="K39" s="114" t="s">
        <v>193</v>
      </c>
      <c r="L39" s="43" t="s">
        <v>194</v>
      </c>
      <c r="M39" s="250" t="s">
        <v>195</v>
      </c>
      <c r="N39" s="251"/>
      <c r="O39" s="251"/>
      <c r="P39" s="251"/>
      <c r="Q39" s="251"/>
      <c r="R39" s="251"/>
      <c r="S39" s="252"/>
    </row>
    <row r="40" spans="1:19" ht="287.45" customHeight="1" x14ac:dyDescent="0.25">
      <c r="A40" s="241"/>
      <c r="B40" s="242"/>
      <c r="C40" s="242"/>
      <c r="D40" s="242"/>
      <c r="E40" s="243"/>
      <c r="F40" s="244">
        <f>$U$9</f>
        <v>4</v>
      </c>
      <c r="G40" s="245"/>
      <c r="H40" s="121">
        <f>$R$22</f>
        <v>8</v>
      </c>
      <c r="I40" s="121">
        <f>$R$30</f>
        <v>4</v>
      </c>
      <c r="J40" s="122">
        <f>INDEX('Puntuación (NO MOVER)'!O17:W25,'6'!H40,'6'!I40)</f>
        <v>8</v>
      </c>
      <c r="K40" s="121">
        <f>INDEX('Puntuación (NO MOVER)'!AD5:AM14,'6'!F40,'6'!J40)</f>
        <v>8</v>
      </c>
      <c r="L40" s="123" t="str">
        <f>IF(K40&gt;5,"RIESGO ALTO","RIESGO BAJO")</f>
        <v>RIESGO ALTO</v>
      </c>
      <c r="M40" s="248" t="s">
        <v>196</v>
      </c>
      <c r="N40" s="249"/>
      <c r="O40" s="249"/>
      <c r="P40" s="249"/>
      <c r="Q40" s="249"/>
      <c r="R40" s="249"/>
      <c r="S40" s="249"/>
    </row>
    <row r="41" spans="1:19" ht="340.15" customHeight="1" x14ac:dyDescent="0.25">
      <c r="A41" s="233" t="s">
        <v>121</v>
      </c>
      <c r="B41" s="234"/>
      <c r="C41" s="234"/>
      <c r="D41" s="234"/>
      <c r="E41" s="235"/>
      <c r="F41" s="236" t="s">
        <v>264</v>
      </c>
      <c r="G41" s="236"/>
      <c r="H41" s="236"/>
      <c r="I41" s="236"/>
      <c r="J41" s="236"/>
      <c r="K41" s="236"/>
      <c r="L41" s="236"/>
      <c r="M41" s="236"/>
      <c r="N41" s="236"/>
      <c r="O41" s="236"/>
      <c r="P41" s="236"/>
      <c r="Q41" s="236"/>
      <c r="R41" s="236"/>
      <c r="S41" s="236"/>
    </row>
    <row r="42" spans="1:19" ht="252.75" customHeight="1" x14ac:dyDescent="0.25">
      <c r="A42" s="233" t="s">
        <v>122</v>
      </c>
      <c r="B42" s="234"/>
      <c r="C42" s="234"/>
      <c r="D42" s="234"/>
      <c r="E42" s="235"/>
      <c r="F42" s="236" t="s">
        <v>265</v>
      </c>
      <c r="G42" s="236"/>
      <c r="H42" s="236"/>
      <c r="I42" s="236"/>
      <c r="J42" s="236"/>
      <c r="K42" s="236"/>
      <c r="L42" s="236"/>
      <c r="M42" s="236"/>
      <c r="N42" s="236"/>
      <c r="O42" s="236"/>
      <c r="P42" s="236"/>
      <c r="Q42" s="236"/>
      <c r="R42" s="236"/>
      <c r="S42" s="236"/>
    </row>
  </sheetData>
  <mergeCells count="63">
    <mergeCell ref="D31:E31"/>
    <mergeCell ref="O31:O32"/>
    <mergeCell ref="D32:E32"/>
    <mergeCell ref="D33:E33"/>
    <mergeCell ref="A30:E30"/>
    <mergeCell ref="I30:M30"/>
    <mergeCell ref="Q30:Q33"/>
    <mergeCell ref="F39:G39"/>
    <mergeCell ref="M39:S39"/>
    <mergeCell ref="F40:G40"/>
    <mergeCell ref="M40:S40"/>
    <mergeCell ref="R30:R33"/>
    <mergeCell ref="I19:M19"/>
    <mergeCell ref="A21:O21"/>
    <mergeCell ref="A22:E22"/>
    <mergeCell ref="I22:M22"/>
    <mergeCell ref="A29:O29"/>
    <mergeCell ref="Q22:Q25"/>
    <mergeCell ref="N25:O25"/>
    <mergeCell ref="R22:R25"/>
    <mergeCell ref="J23:K23"/>
    <mergeCell ref="N23:O24"/>
    <mergeCell ref="J24:K24"/>
    <mergeCell ref="J25:K25"/>
    <mergeCell ref="A15:E15"/>
    <mergeCell ref="I15:M15"/>
    <mergeCell ref="Q15:Q18"/>
    <mergeCell ref="R15:R18"/>
    <mergeCell ref="C16:D16"/>
    <mergeCell ref="G16:G17"/>
    <mergeCell ref="O16:O17"/>
    <mergeCell ref="C17:D17"/>
    <mergeCell ref="C18:D18"/>
    <mergeCell ref="Q9:Q12"/>
    <mergeCell ref="R9:R12"/>
    <mergeCell ref="T9:T12"/>
    <mergeCell ref="U9:U12"/>
    <mergeCell ref="G10:G11"/>
    <mergeCell ref="J10:K10"/>
    <mergeCell ref="N10:O11"/>
    <mergeCell ref="J11:K11"/>
    <mergeCell ref="J12:K12"/>
    <mergeCell ref="N12:O12"/>
    <mergeCell ref="A9:E9"/>
    <mergeCell ref="I9:M9"/>
    <mergeCell ref="A1:O1"/>
    <mergeCell ref="B2:I2"/>
    <mergeCell ref="K2:O2"/>
    <mergeCell ref="B3:I3"/>
    <mergeCell ref="K3:O3"/>
    <mergeCell ref="B4:I4"/>
    <mergeCell ref="K4:O4"/>
    <mergeCell ref="A5:O5"/>
    <mergeCell ref="A6:B6"/>
    <mergeCell ref="C6:I6"/>
    <mergeCell ref="K6:O6"/>
    <mergeCell ref="A7:O8"/>
    <mergeCell ref="A39:E39"/>
    <mergeCell ref="A40:E40"/>
    <mergeCell ref="A41:E41"/>
    <mergeCell ref="A42:E42"/>
    <mergeCell ref="F41:S41"/>
    <mergeCell ref="F42:S42"/>
  </mergeCells>
  <conditionalFormatting sqref="L40">
    <cfRule type="containsText" dxfId="39" priority="1" operator="containsText" text="RIESGO BAJO">
      <formula>NOT(ISERROR(SEARCH("RIESGO BAJO",L40)))</formula>
    </cfRule>
    <cfRule type="containsText" dxfId="38" priority="2" operator="containsText" text="RIESGO ALTO">
      <formula>NOT(ISERROR(SEARCH("RIESGO ALTO",L40)))</formula>
    </cfRule>
  </conditionalFormatting>
  <dataValidations count="5">
    <dataValidation type="list" allowBlank="1" showInputMessage="1" showErrorMessage="1" sqref="C25" xr:uid="{00000000-0002-0000-0A00-000000000000}">
      <formula1>"0,1,2,3"</formula1>
    </dataValidation>
    <dataValidation type="list" allowBlank="1" showInputMessage="1" showErrorMessage="1" sqref="E12 D25" xr:uid="{00000000-0002-0000-0A00-000001000000}">
      <formula1>"0,3"</formula1>
    </dataValidation>
    <dataValidation type="list" allowBlank="1" showInputMessage="1" showErrorMessage="1" sqref="C12:D12 L12:M12 C18:D18 K18:M18 L25:M25 C33:D33 K33" xr:uid="{00000000-0002-0000-0A00-000002000000}">
      <formula1>"0,2"</formula1>
    </dataValidation>
    <dataValidation type="list" allowBlank="1" showInputMessage="1" showErrorMessage="1" sqref="B12 F12:G12 J12:K12 N12:O12 L33:O33 B18 E18:G18 J18 N18:O18 E25:G25 J25:K25 N25:O25 B33 F33:G33 J33 B25" xr:uid="{00000000-0002-0000-0A00-000003000000}">
      <formula1>"0,1"</formula1>
    </dataValidation>
    <dataValidation type="list" allowBlank="1" showInputMessage="1" showErrorMessage="1" sqref="O19 G26 O26 G34 O34" xr:uid="{00000000-0002-0000-0A00-000004000000}">
      <formula1>"-1,0,1"</formula1>
    </dataValidation>
  </dataValidations>
  <pageMargins left="0.7" right="0.7" top="0.75" bottom="0.75" header="0.3" footer="0.3"/>
  <pageSetup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U42"/>
  <sheetViews>
    <sheetView showGridLines="0" topLeftCell="A40" zoomScale="70" zoomScaleNormal="70" workbookViewId="0">
      <selection activeCell="F42" sqref="F42:S42"/>
    </sheetView>
  </sheetViews>
  <sheetFormatPr baseColWidth="10" defaultColWidth="11.42578125" defaultRowHeight="15" x14ac:dyDescent="0.25"/>
  <cols>
    <col min="1" max="1" width="23.7109375" customWidth="1"/>
    <col min="2" max="2" width="13.5703125" customWidth="1"/>
    <col min="3" max="3" width="13" customWidth="1"/>
    <col min="6" max="6" width="14.28515625" customWidth="1"/>
    <col min="7" max="7" width="11.42578125" style="120"/>
    <col min="9" max="9" width="14.42578125" customWidth="1"/>
    <col min="11" max="11" width="18.5703125" customWidth="1"/>
    <col min="12" max="12" width="20.28515625" customWidth="1"/>
    <col min="13" max="13" width="18.42578125" customWidth="1"/>
    <col min="14" max="14" width="14" customWidth="1"/>
    <col min="15" max="15" width="11.42578125" style="120"/>
    <col min="16" max="16" width="4.42578125" customWidth="1"/>
    <col min="17" max="17" width="16" customWidth="1"/>
    <col min="19" max="19" width="7.140625" customWidth="1"/>
    <col min="20" max="20" width="9.85546875" customWidth="1"/>
    <col min="21" max="21" width="7.7109375" customWidth="1"/>
  </cols>
  <sheetData>
    <row r="1" spans="1:21" ht="38.25" customHeight="1" x14ac:dyDescent="0.25">
      <c r="A1" s="288" t="s">
        <v>131</v>
      </c>
      <c r="B1" s="289"/>
      <c r="C1" s="289"/>
      <c r="D1" s="289"/>
      <c r="E1" s="289"/>
      <c r="F1" s="289"/>
      <c r="G1" s="289"/>
      <c r="H1" s="289"/>
      <c r="I1" s="289"/>
      <c r="J1" s="289"/>
      <c r="K1" s="289"/>
      <c r="L1" s="289"/>
      <c r="M1" s="289"/>
      <c r="N1" s="289"/>
      <c r="O1" s="290"/>
    </row>
    <row r="2" spans="1:21" ht="21.75" customHeight="1" x14ac:dyDescent="0.25">
      <c r="A2" s="131" t="s">
        <v>132</v>
      </c>
      <c r="B2" s="329" t="s">
        <v>202</v>
      </c>
      <c r="C2" s="330"/>
      <c r="D2" s="330"/>
      <c r="E2" s="330"/>
      <c r="F2" s="330"/>
      <c r="G2" s="330"/>
      <c r="H2" s="330"/>
      <c r="I2" s="331"/>
      <c r="J2" s="132" t="s">
        <v>133</v>
      </c>
      <c r="K2" s="332">
        <v>45337</v>
      </c>
      <c r="L2" s="330"/>
      <c r="M2" s="330"/>
      <c r="N2" s="330"/>
      <c r="O2" s="333"/>
    </row>
    <row r="3" spans="1:21" ht="21.75" customHeight="1" x14ac:dyDescent="0.25">
      <c r="A3" s="131" t="s">
        <v>134</v>
      </c>
      <c r="B3" s="329" t="s">
        <v>206</v>
      </c>
      <c r="C3" s="330"/>
      <c r="D3" s="330"/>
      <c r="E3" s="330"/>
      <c r="F3" s="330"/>
      <c r="G3" s="330"/>
      <c r="H3" s="330"/>
      <c r="I3" s="331"/>
      <c r="J3" s="133"/>
      <c r="K3" s="329"/>
      <c r="L3" s="330"/>
      <c r="M3" s="330"/>
      <c r="N3" s="330"/>
      <c r="O3" s="333"/>
    </row>
    <row r="4" spans="1:21" ht="19.5" customHeight="1" x14ac:dyDescent="0.25">
      <c r="A4" s="131" t="s">
        <v>135</v>
      </c>
      <c r="B4" s="329" t="s">
        <v>208</v>
      </c>
      <c r="C4" s="330"/>
      <c r="D4" s="330"/>
      <c r="E4" s="330"/>
      <c r="F4" s="330"/>
      <c r="G4" s="330"/>
      <c r="H4" s="330"/>
      <c r="I4" s="331"/>
      <c r="J4" s="133"/>
      <c r="K4" s="329"/>
      <c r="L4" s="330"/>
      <c r="M4" s="330"/>
      <c r="N4" s="330"/>
      <c r="O4" s="333"/>
    </row>
    <row r="5" spans="1:21" ht="21" customHeight="1" x14ac:dyDescent="0.25">
      <c r="A5" s="353" t="s">
        <v>221</v>
      </c>
      <c r="B5" s="335"/>
      <c r="C5" s="335"/>
      <c r="D5" s="335"/>
      <c r="E5" s="335"/>
      <c r="F5" s="335"/>
      <c r="G5" s="335"/>
      <c r="H5" s="335"/>
      <c r="I5" s="335"/>
      <c r="J5" s="335"/>
      <c r="K5" s="335"/>
      <c r="L5" s="335"/>
      <c r="M5" s="335"/>
      <c r="N5" s="335"/>
      <c r="O5" s="336"/>
    </row>
    <row r="6" spans="1:21" ht="21" customHeight="1" thickBot="1" x14ac:dyDescent="0.3">
      <c r="A6" s="366" t="s">
        <v>136</v>
      </c>
      <c r="B6" s="367"/>
      <c r="C6" s="368" t="s">
        <v>209</v>
      </c>
      <c r="D6" s="369"/>
      <c r="E6" s="369"/>
      <c r="F6" s="369"/>
      <c r="G6" s="369"/>
      <c r="H6" s="369"/>
      <c r="I6" s="370"/>
      <c r="J6" s="139" t="s">
        <v>137</v>
      </c>
      <c r="K6" s="368">
        <v>32881924</v>
      </c>
      <c r="L6" s="369"/>
      <c r="M6" s="369"/>
      <c r="N6" s="369"/>
      <c r="O6" s="371"/>
    </row>
    <row r="7" spans="1:21" x14ac:dyDescent="0.25">
      <c r="A7" s="298" t="s">
        <v>138</v>
      </c>
      <c r="B7" s="299"/>
      <c r="C7" s="299"/>
      <c r="D7" s="299"/>
      <c r="E7" s="299"/>
      <c r="F7" s="299"/>
      <c r="G7" s="299"/>
      <c r="H7" s="299"/>
      <c r="I7" s="299"/>
      <c r="J7" s="299"/>
      <c r="K7" s="299"/>
      <c r="L7" s="299"/>
      <c r="M7" s="299"/>
      <c r="N7" s="299"/>
      <c r="O7" s="300"/>
    </row>
    <row r="8" spans="1:21" ht="15.75" customHeight="1" thickBot="1" x14ac:dyDescent="0.3">
      <c r="A8" s="301"/>
      <c r="B8" s="302"/>
      <c r="C8" s="302"/>
      <c r="D8" s="302"/>
      <c r="E8" s="302"/>
      <c r="F8" s="302"/>
      <c r="G8" s="302"/>
      <c r="H8" s="302"/>
      <c r="I8" s="302"/>
      <c r="J8" s="302"/>
      <c r="K8" s="302"/>
      <c r="L8" s="302"/>
      <c r="M8" s="302"/>
      <c r="N8" s="302"/>
      <c r="O8" s="303"/>
    </row>
    <row r="9" spans="1:21" ht="48" customHeight="1" x14ac:dyDescent="0.25">
      <c r="A9" s="294" t="s">
        <v>139</v>
      </c>
      <c r="B9" s="271"/>
      <c r="C9" s="271"/>
      <c r="D9" s="271"/>
      <c r="E9" s="271"/>
      <c r="F9" s="14" t="s">
        <v>140</v>
      </c>
      <c r="G9" s="13">
        <f>SUM(B12:G12)</f>
        <v>1</v>
      </c>
      <c r="H9" s="9"/>
      <c r="I9" s="271" t="s">
        <v>141</v>
      </c>
      <c r="J9" s="271"/>
      <c r="K9" s="271"/>
      <c r="L9" s="271"/>
      <c r="M9" s="271"/>
      <c r="N9" s="14" t="s">
        <v>140</v>
      </c>
      <c r="O9" s="13">
        <f>SUM(J12:O12)</f>
        <v>3</v>
      </c>
      <c r="Q9" s="259" t="s">
        <v>142</v>
      </c>
      <c r="R9" s="274">
        <f>$O$9+$G$9</f>
        <v>4</v>
      </c>
      <c r="T9" s="259" t="s">
        <v>143</v>
      </c>
      <c r="U9" s="274">
        <f>INDEX('Puntuación (NO MOVER)'!C4:K11,'7'!$R$9,'7'!$R$15)</f>
        <v>3</v>
      </c>
    </row>
    <row r="10" spans="1:21" ht="46.5" customHeight="1" x14ac:dyDescent="0.25">
      <c r="A10" s="6" t="s">
        <v>144</v>
      </c>
      <c r="B10" s="2"/>
      <c r="C10" s="2"/>
      <c r="D10" s="2"/>
      <c r="E10" s="2"/>
      <c r="F10" s="2"/>
      <c r="G10" s="276" t="s">
        <v>145</v>
      </c>
      <c r="H10" s="10"/>
      <c r="I10" s="7" t="s">
        <v>144</v>
      </c>
      <c r="J10" s="295"/>
      <c r="K10" s="295"/>
      <c r="L10" s="11"/>
      <c r="M10" s="11"/>
      <c r="N10" s="304" t="s">
        <v>145</v>
      </c>
      <c r="O10" s="305"/>
      <c r="Q10" s="246"/>
      <c r="R10" s="266"/>
      <c r="T10" s="246"/>
      <c r="U10" s="266"/>
    </row>
    <row r="11" spans="1:21" ht="141.75" x14ac:dyDescent="0.25">
      <c r="A11" s="6" t="s">
        <v>146</v>
      </c>
      <c r="B11" s="107" t="s">
        <v>68</v>
      </c>
      <c r="C11" s="107" t="s">
        <v>69</v>
      </c>
      <c r="D11" s="107" t="s">
        <v>70</v>
      </c>
      <c r="E11" s="107" t="s">
        <v>71</v>
      </c>
      <c r="F11" s="107" t="s">
        <v>147</v>
      </c>
      <c r="G11" s="276"/>
      <c r="H11" s="10"/>
      <c r="I11" s="1" t="s">
        <v>146</v>
      </c>
      <c r="J11" s="268" t="s">
        <v>148</v>
      </c>
      <c r="K11" s="268"/>
      <c r="L11" s="107" t="s">
        <v>75</v>
      </c>
      <c r="M11" s="107" t="s">
        <v>76</v>
      </c>
      <c r="N11" s="306"/>
      <c r="O11" s="307"/>
      <c r="Q11" s="246"/>
      <c r="R11" s="266"/>
      <c r="T11" s="246"/>
      <c r="U11" s="266"/>
    </row>
    <row r="12" spans="1:21" ht="16.5" thickBot="1" x14ac:dyDescent="0.3">
      <c r="A12" s="110" t="s">
        <v>149</v>
      </c>
      <c r="B12" s="111">
        <v>1</v>
      </c>
      <c r="C12" s="111">
        <v>0</v>
      </c>
      <c r="D12" s="111">
        <v>0</v>
      </c>
      <c r="E12" s="111">
        <v>0</v>
      </c>
      <c r="F12" s="112">
        <v>0</v>
      </c>
      <c r="G12" s="112">
        <v>0</v>
      </c>
      <c r="H12" s="8"/>
      <c r="I12" s="110" t="s">
        <v>149</v>
      </c>
      <c r="J12" s="239">
        <v>1</v>
      </c>
      <c r="K12" s="240"/>
      <c r="L12" s="111">
        <v>2</v>
      </c>
      <c r="M12" s="111">
        <v>0</v>
      </c>
      <c r="N12" s="286">
        <v>0</v>
      </c>
      <c r="O12" s="287"/>
      <c r="Q12" s="260"/>
      <c r="R12" s="275"/>
      <c r="T12" s="260"/>
      <c r="U12" s="275"/>
    </row>
    <row r="13" spans="1:21" ht="15" customHeight="1" x14ac:dyDescent="0.25"/>
    <row r="14" spans="1:21" ht="15.75" customHeight="1" thickBot="1" x14ac:dyDescent="0.3"/>
    <row r="15" spans="1:21" ht="32.25" customHeight="1" x14ac:dyDescent="0.25">
      <c r="A15" s="247" t="s">
        <v>150</v>
      </c>
      <c r="B15" s="247"/>
      <c r="C15" s="247"/>
      <c r="D15" s="247"/>
      <c r="E15" s="247"/>
      <c r="F15" s="15" t="s">
        <v>151</v>
      </c>
      <c r="G15" s="109">
        <f>SUM(B18:G18)</f>
        <v>1</v>
      </c>
      <c r="I15" s="259" t="s">
        <v>152</v>
      </c>
      <c r="J15" s="273"/>
      <c r="K15" s="273"/>
      <c r="L15" s="273"/>
      <c r="M15" s="273"/>
      <c r="N15" s="17" t="s">
        <v>151</v>
      </c>
      <c r="O15" s="18">
        <f>J18+K18+L18+M18+N18+O18+O19</f>
        <v>1</v>
      </c>
      <c r="Q15" s="259" t="s">
        <v>153</v>
      </c>
      <c r="R15" s="274">
        <f>$O$15+$G$15</f>
        <v>2</v>
      </c>
    </row>
    <row r="16" spans="1:21" ht="51.75" customHeight="1" x14ac:dyDescent="0.25">
      <c r="A16" s="1" t="s">
        <v>144</v>
      </c>
      <c r="B16" s="2"/>
      <c r="C16" s="267"/>
      <c r="D16" s="267"/>
      <c r="E16" s="2"/>
      <c r="F16" s="2"/>
      <c r="G16" s="269" t="s">
        <v>145</v>
      </c>
      <c r="I16" s="3" t="s">
        <v>144</v>
      </c>
      <c r="J16" s="117"/>
      <c r="K16" s="117"/>
      <c r="L16" s="117"/>
      <c r="M16" s="117"/>
      <c r="N16" s="117"/>
      <c r="O16" s="265" t="s">
        <v>154</v>
      </c>
      <c r="Q16" s="246"/>
      <c r="R16" s="266"/>
    </row>
    <row r="17" spans="1:21" ht="162" customHeight="1" x14ac:dyDescent="0.25">
      <c r="A17" s="1" t="s">
        <v>146</v>
      </c>
      <c r="B17" s="107" t="s">
        <v>155</v>
      </c>
      <c r="C17" s="268" t="s">
        <v>156</v>
      </c>
      <c r="D17" s="268"/>
      <c r="E17" s="107" t="s">
        <v>157</v>
      </c>
      <c r="F17" s="107" t="s">
        <v>81</v>
      </c>
      <c r="G17" s="270"/>
      <c r="I17" s="4" t="s">
        <v>146</v>
      </c>
      <c r="J17" s="107" t="s">
        <v>158</v>
      </c>
      <c r="K17" s="107" t="s">
        <v>159</v>
      </c>
      <c r="L17" s="107" t="s">
        <v>160</v>
      </c>
      <c r="M17" s="107" t="s">
        <v>161</v>
      </c>
      <c r="N17" s="107" t="s">
        <v>162</v>
      </c>
      <c r="O17" s="266"/>
      <c r="Q17" s="246"/>
      <c r="R17" s="266"/>
    </row>
    <row r="18" spans="1:21" ht="16.5" thickBot="1" x14ac:dyDescent="0.3">
      <c r="A18" s="110" t="s">
        <v>149</v>
      </c>
      <c r="B18" s="111">
        <v>1</v>
      </c>
      <c r="C18" s="239">
        <v>0</v>
      </c>
      <c r="D18" s="240"/>
      <c r="E18" s="112">
        <v>0</v>
      </c>
      <c r="F18" s="112">
        <v>0</v>
      </c>
      <c r="G18" s="112">
        <v>0</v>
      </c>
      <c r="I18" s="110" t="s">
        <v>149</v>
      </c>
      <c r="J18" s="111">
        <v>1</v>
      </c>
      <c r="K18" s="111">
        <v>0</v>
      </c>
      <c r="L18" s="111">
        <v>0</v>
      </c>
      <c r="M18" s="111">
        <v>0</v>
      </c>
      <c r="N18" s="112">
        <v>0</v>
      </c>
      <c r="O18" s="112">
        <v>0</v>
      </c>
      <c r="Q18" s="260"/>
      <c r="R18" s="275"/>
    </row>
    <row r="19" spans="1:21" ht="16.5" thickBot="1" x14ac:dyDescent="0.3">
      <c r="I19" s="237"/>
      <c r="J19" s="237"/>
      <c r="K19" s="237"/>
      <c r="L19" s="237"/>
      <c r="M19" s="238"/>
      <c r="N19" s="19" t="s">
        <v>163</v>
      </c>
      <c r="O19" s="135">
        <v>0</v>
      </c>
    </row>
    <row r="20" spans="1:21" ht="15.75" thickBot="1" x14ac:dyDescent="0.3"/>
    <row r="21" spans="1:21" ht="31.5" customHeight="1" thickBot="1" x14ac:dyDescent="0.3">
      <c r="A21" s="279" t="s">
        <v>164</v>
      </c>
      <c r="B21" s="280"/>
      <c r="C21" s="280"/>
      <c r="D21" s="280"/>
      <c r="E21" s="280"/>
      <c r="F21" s="280"/>
      <c r="G21" s="280"/>
      <c r="H21" s="280"/>
      <c r="I21" s="281"/>
      <c r="J21" s="281"/>
      <c r="K21" s="281"/>
      <c r="L21" s="281"/>
      <c r="M21" s="281"/>
      <c r="N21" s="281"/>
      <c r="O21" s="282"/>
    </row>
    <row r="22" spans="1:21" ht="25.5" customHeight="1" x14ac:dyDescent="0.25">
      <c r="A22" s="271" t="s">
        <v>165</v>
      </c>
      <c r="B22" s="271"/>
      <c r="C22" s="271"/>
      <c r="D22" s="271"/>
      <c r="E22" s="271"/>
      <c r="F22" s="14" t="s">
        <v>151</v>
      </c>
      <c r="G22" s="113">
        <f>B25+C25+D25+E25+F25+G25+G26</f>
        <v>1</v>
      </c>
      <c r="I22" s="259" t="s">
        <v>166</v>
      </c>
      <c r="J22" s="273"/>
      <c r="K22" s="273"/>
      <c r="L22" s="273"/>
      <c r="M22" s="273"/>
      <c r="N22" s="21" t="s">
        <v>151</v>
      </c>
      <c r="O22" s="136">
        <f>J25+L25+M25+N25+O26</f>
        <v>0</v>
      </c>
      <c r="Q22" s="259" t="s">
        <v>167</v>
      </c>
      <c r="R22" s="274">
        <f>INDEX('Puntuación (NO MOVER)'!E18:K23,'7'!O22,'7'!G22)</f>
        <v>4</v>
      </c>
    </row>
    <row r="23" spans="1:21" ht="37.5" customHeight="1" x14ac:dyDescent="0.25">
      <c r="A23" s="4" t="s">
        <v>144</v>
      </c>
      <c r="B23" s="2"/>
      <c r="C23" s="2"/>
      <c r="D23" s="2"/>
      <c r="E23" s="2"/>
      <c r="F23" s="2"/>
      <c r="G23" s="138"/>
      <c r="I23" s="4" t="s">
        <v>144</v>
      </c>
      <c r="J23" s="267"/>
      <c r="K23" s="267"/>
      <c r="L23" s="2"/>
      <c r="M23" s="2"/>
      <c r="N23" s="187" t="s">
        <v>168</v>
      </c>
      <c r="O23" s="265"/>
      <c r="Q23" s="246"/>
      <c r="R23" s="266"/>
      <c r="T23" s="30"/>
      <c r="U23" s="30"/>
    </row>
    <row r="24" spans="1:21" ht="138.75" customHeight="1" x14ac:dyDescent="0.25">
      <c r="A24" s="3" t="s">
        <v>146</v>
      </c>
      <c r="B24" s="107" t="s">
        <v>169</v>
      </c>
      <c r="C24" s="107" t="s">
        <v>170</v>
      </c>
      <c r="D24" s="107" t="s">
        <v>93</v>
      </c>
      <c r="E24" s="107" t="s">
        <v>94</v>
      </c>
      <c r="F24" s="107" t="s">
        <v>95</v>
      </c>
      <c r="G24" s="116" t="s">
        <v>96</v>
      </c>
      <c r="I24" s="3" t="s">
        <v>146</v>
      </c>
      <c r="J24" s="268" t="s">
        <v>171</v>
      </c>
      <c r="K24" s="268"/>
      <c r="L24" s="39" t="s">
        <v>172</v>
      </c>
      <c r="M24" s="39" t="s">
        <v>173</v>
      </c>
      <c r="N24" s="187"/>
      <c r="O24" s="265"/>
      <c r="Q24" s="246"/>
      <c r="R24" s="266"/>
      <c r="T24" s="30"/>
      <c r="U24" s="30"/>
    </row>
    <row r="25" spans="1:21" ht="16.5" thickBot="1" x14ac:dyDescent="0.3">
      <c r="A25" s="110" t="s">
        <v>149</v>
      </c>
      <c r="B25" s="111">
        <v>0</v>
      </c>
      <c r="C25" s="112">
        <v>1</v>
      </c>
      <c r="D25" s="16">
        <v>0</v>
      </c>
      <c r="E25" s="112">
        <v>0</v>
      </c>
      <c r="F25" s="112">
        <v>0</v>
      </c>
      <c r="G25" s="112">
        <v>0</v>
      </c>
      <c r="I25" s="110" t="s">
        <v>149</v>
      </c>
      <c r="J25" s="283">
        <v>0</v>
      </c>
      <c r="K25" s="283"/>
      <c r="L25" s="111">
        <v>0</v>
      </c>
      <c r="M25" s="111">
        <v>0</v>
      </c>
      <c r="N25" s="284">
        <v>0</v>
      </c>
      <c r="O25" s="285"/>
      <c r="Q25" s="260"/>
      <c r="R25" s="275"/>
    </row>
    <row r="26" spans="1:21" ht="16.5" thickBot="1" x14ac:dyDescent="0.3">
      <c r="F26" s="19" t="s">
        <v>163</v>
      </c>
      <c r="G26" s="135">
        <v>0</v>
      </c>
      <c r="N26" s="19" t="s">
        <v>163</v>
      </c>
      <c r="O26" s="135">
        <v>0</v>
      </c>
    </row>
    <row r="29" spans="1:21" ht="29.25" customHeight="1" thickBot="1" x14ac:dyDescent="0.3">
      <c r="A29" s="277" t="s">
        <v>174</v>
      </c>
      <c r="B29" s="278"/>
      <c r="C29" s="278"/>
      <c r="D29" s="278"/>
      <c r="E29" s="278"/>
      <c r="F29" s="278"/>
      <c r="G29" s="278"/>
      <c r="H29" s="278"/>
      <c r="I29" s="278"/>
      <c r="J29" s="278"/>
      <c r="K29" s="278"/>
      <c r="L29" s="278"/>
      <c r="M29" s="278"/>
      <c r="N29" s="278"/>
      <c r="O29" s="278"/>
    </row>
    <row r="30" spans="1:21" ht="15.75" x14ac:dyDescent="0.25">
      <c r="A30" s="246" t="s">
        <v>175</v>
      </c>
      <c r="B30" s="247"/>
      <c r="C30" s="247"/>
      <c r="D30" s="247"/>
      <c r="E30" s="247"/>
      <c r="F30" s="12" t="s">
        <v>151</v>
      </c>
      <c r="G30" s="141">
        <f>B33+C33+D33+F33+G33+G34</f>
        <v>3</v>
      </c>
      <c r="I30" s="259" t="s">
        <v>176</v>
      </c>
      <c r="J30" s="273"/>
      <c r="K30" s="273"/>
      <c r="L30" s="273"/>
      <c r="M30" s="273"/>
      <c r="N30" s="21" t="s">
        <v>151</v>
      </c>
      <c r="O30" s="136">
        <f>J33+K33+L33+M33+N33+O33+O34</f>
        <v>1</v>
      </c>
      <c r="Q30" s="259" t="s">
        <v>177</v>
      </c>
      <c r="R30" s="274">
        <f>INDEX('Puntuación (NO MOVER)'!P6:V12,'7'!G30,'7'!O30)</f>
        <v>3</v>
      </c>
    </row>
    <row r="31" spans="1:21" ht="42.75" customHeight="1" x14ac:dyDescent="0.25">
      <c r="A31" s="4" t="s">
        <v>144</v>
      </c>
      <c r="B31" s="2"/>
      <c r="C31" s="2"/>
      <c r="D31" s="253"/>
      <c r="E31" s="254"/>
      <c r="F31" s="2"/>
      <c r="G31" s="138"/>
      <c r="I31" s="4" t="s">
        <v>144</v>
      </c>
      <c r="J31" s="2"/>
      <c r="K31" s="2"/>
      <c r="L31" s="2"/>
      <c r="M31" s="2"/>
      <c r="N31" s="2"/>
      <c r="O31" s="276" t="s">
        <v>178</v>
      </c>
      <c r="Q31" s="246"/>
      <c r="R31" s="266"/>
    </row>
    <row r="32" spans="1:21" ht="123.75" customHeight="1" x14ac:dyDescent="0.25">
      <c r="A32" s="4" t="s">
        <v>146</v>
      </c>
      <c r="B32" s="107" t="s">
        <v>179</v>
      </c>
      <c r="C32" s="107" t="s">
        <v>180</v>
      </c>
      <c r="D32" s="255" t="s">
        <v>181</v>
      </c>
      <c r="E32" s="256"/>
      <c r="F32" s="107" t="s">
        <v>182</v>
      </c>
      <c r="G32" s="116" t="s">
        <v>108</v>
      </c>
      <c r="I32" s="4" t="s">
        <v>146</v>
      </c>
      <c r="J32" s="107" t="s">
        <v>183</v>
      </c>
      <c r="K32" s="26" t="s">
        <v>184</v>
      </c>
      <c r="L32" s="107" t="s">
        <v>185</v>
      </c>
      <c r="M32" s="107" t="s">
        <v>186</v>
      </c>
      <c r="N32" s="107" t="s">
        <v>187</v>
      </c>
      <c r="O32" s="276"/>
      <c r="Q32" s="246"/>
      <c r="R32" s="266"/>
    </row>
    <row r="33" spans="1:19" s="120" customFormat="1" ht="16.5" thickBot="1" x14ac:dyDescent="0.3">
      <c r="A33" s="110" t="s">
        <v>149</v>
      </c>
      <c r="B33" s="111">
        <v>0</v>
      </c>
      <c r="C33" s="111">
        <v>2</v>
      </c>
      <c r="D33" s="257">
        <v>0</v>
      </c>
      <c r="E33" s="258"/>
      <c r="F33" s="112">
        <v>0</v>
      </c>
      <c r="G33" s="112">
        <v>1</v>
      </c>
      <c r="I33" s="110" t="s">
        <v>149</v>
      </c>
      <c r="J33" s="111">
        <v>1</v>
      </c>
      <c r="K33" s="111">
        <v>0</v>
      </c>
      <c r="L33" s="112">
        <v>0</v>
      </c>
      <c r="M33" s="112">
        <v>0</v>
      </c>
      <c r="N33" s="112">
        <v>0</v>
      </c>
      <c r="O33" s="112">
        <v>0</v>
      </c>
      <c r="Q33" s="260"/>
      <c r="R33" s="275"/>
    </row>
    <row r="34" spans="1:19" ht="16.5" thickBot="1" x14ac:dyDescent="0.3">
      <c r="F34" s="19" t="s">
        <v>163</v>
      </c>
      <c r="G34" s="135">
        <v>0</v>
      </c>
      <c r="N34" s="24" t="s">
        <v>163</v>
      </c>
      <c r="O34" s="137">
        <v>0</v>
      </c>
    </row>
    <row r="38" spans="1:19" ht="15.75" thickBot="1" x14ac:dyDescent="0.3"/>
    <row r="39" spans="1:19" ht="45" x14ac:dyDescent="0.25">
      <c r="A39" s="233" t="s">
        <v>188</v>
      </c>
      <c r="B39" s="234"/>
      <c r="C39" s="234"/>
      <c r="D39" s="234"/>
      <c r="E39" s="235"/>
      <c r="F39" s="272" t="s">
        <v>189</v>
      </c>
      <c r="G39" s="273"/>
      <c r="H39" s="114" t="s">
        <v>190</v>
      </c>
      <c r="I39" s="114" t="s">
        <v>191</v>
      </c>
      <c r="J39" s="27" t="s">
        <v>192</v>
      </c>
      <c r="K39" s="114" t="s">
        <v>193</v>
      </c>
      <c r="L39" s="43" t="s">
        <v>194</v>
      </c>
      <c r="M39" s="250" t="s">
        <v>195</v>
      </c>
      <c r="N39" s="251"/>
      <c r="O39" s="251"/>
      <c r="P39" s="251"/>
      <c r="Q39" s="251"/>
      <c r="R39" s="251"/>
      <c r="S39" s="252"/>
    </row>
    <row r="40" spans="1:19" ht="253.9" customHeight="1" x14ac:dyDescent="0.25">
      <c r="A40" s="241"/>
      <c r="B40" s="242"/>
      <c r="C40" s="242"/>
      <c r="D40" s="242"/>
      <c r="E40" s="243"/>
      <c r="F40" s="244">
        <f>$U$9</f>
        <v>3</v>
      </c>
      <c r="G40" s="245"/>
      <c r="H40" s="121">
        <f>$R$22</f>
        <v>4</v>
      </c>
      <c r="I40" s="121">
        <f>$R$30</f>
        <v>3</v>
      </c>
      <c r="J40" s="122">
        <f>INDEX('Puntuación (NO MOVER)'!O17:W25,'7'!H40,'7'!I40)</f>
        <v>4</v>
      </c>
      <c r="K40" s="121">
        <f>INDEX('Puntuación (NO MOVER)'!AD5:AM14,'7'!F40,'7'!J40)</f>
        <v>4</v>
      </c>
      <c r="L40" s="123" t="str">
        <f>IF(K40&gt;5,"RIESGO ALTO","RIESGO BAJO")</f>
        <v>RIESGO BAJO</v>
      </c>
      <c r="M40" s="248" t="s">
        <v>196</v>
      </c>
      <c r="N40" s="249"/>
      <c r="O40" s="249"/>
      <c r="P40" s="249"/>
      <c r="Q40" s="249"/>
      <c r="R40" s="249"/>
      <c r="S40" s="249"/>
    </row>
    <row r="41" spans="1:19" ht="309" customHeight="1" x14ac:dyDescent="0.25">
      <c r="A41" s="233" t="s">
        <v>121</v>
      </c>
      <c r="B41" s="234"/>
      <c r="C41" s="234"/>
      <c r="D41" s="234"/>
      <c r="E41" s="235"/>
      <c r="F41" s="236" t="s">
        <v>210</v>
      </c>
      <c r="G41" s="236"/>
      <c r="H41" s="236"/>
      <c r="I41" s="236"/>
      <c r="J41" s="236"/>
      <c r="K41" s="236"/>
      <c r="L41" s="236"/>
      <c r="M41" s="236"/>
      <c r="N41" s="236"/>
      <c r="O41" s="236"/>
      <c r="P41" s="236"/>
      <c r="Q41" s="236"/>
      <c r="R41" s="236"/>
      <c r="S41" s="236"/>
    </row>
    <row r="42" spans="1:19" ht="169.15" customHeight="1" x14ac:dyDescent="0.25">
      <c r="A42" s="233" t="s">
        <v>122</v>
      </c>
      <c r="B42" s="234"/>
      <c r="C42" s="234"/>
      <c r="D42" s="234"/>
      <c r="E42" s="235"/>
      <c r="F42" s="236" t="s">
        <v>211</v>
      </c>
      <c r="G42" s="236"/>
      <c r="H42" s="236"/>
      <c r="I42" s="236"/>
      <c r="J42" s="236"/>
      <c r="K42" s="236"/>
      <c r="L42" s="236"/>
      <c r="M42" s="236"/>
      <c r="N42" s="236"/>
      <c r="O42" s="236"/>
      <c r="P42" s="236"/>
      <c r="Q42" s="236"/>
      <c r="R42" s="236"/>
      <c r="S42" s="236"/>
    </row>
  </sheetData>
  <mergeCells count="63">
    <mergeCell ref="D31:E31"/>
    <mergeCell ref="O31:O32"/>
    <mergeCell ref="D32:E32"/>
    <mergeCell ref="D33:E33"/>
    <mergeCell ref="A30:E30"/>
    <mergeCell ref="I30:M30"/>
    <mergeCell ref="Q30:Q33"/>
    <mergeCell ref="F39:G39"/>
    <mergeCell ref="M39:S39"/>
    <mergeCell ref="F40:G40"/>
    <mergeCell ref="M40:S40"/>
    <mergeCell ref="R30:R33"/>
    <mergeCell ref="I19:M19"/>
    <mergeCell ref="A21:O21"/>
    <mergeCell ref="A22:E22"/>
    <mergeCell ref="I22:M22"/>
    <mergeCell ref="A29:O29"/>
    <mergeCell ref="Q22:Q25"/>
    <mergeCell ref="N25:O25"/>
    <mergeCell ref="R22:R25"/>
    <mergeCell ref="J23:K23"/>
    <mergeCell ref="N23:O24"/>
    <mergeCell ref="J24:K24"/>
    <mergeCell ref="J25:K25"/>
    <mergeCell ref="A15:E15"/>
    <mergeCell ref="I15:M15"/>
    <mergeCell ref="Q15:Q18"/>
    <mergeCell ref="R15:R18"/>
    <mergeCell ref="C16:D16"/>
    <mergeCell ref="G16:G17"/>
    <mergeCell ref="O16:O17"/>
    <mergeCell ref="C17:D17"/>
    <mergeCell ref="C18:D18"/>
    <mergeCell ref="Q9:Q12"/>
    <mergeCell ref="R9:R12"/>
    <mergeCell ref="T9:T12"/>
    <mergeCell ref="U9:U12"/>
    <mergeCell ref="G10:G11"/>
    <mergeCell ref="J10:K10"/>
    <mergeCell ref="N10:O11"/>
    <mergeCell ref="J11:K11"/>
    <mergeCell ref="J12:K12"/>
    <mergeCell ref="N12:O12"/>
    <mergeCell ref="A9:E9"/>
    <mergeCell ref="I9:M9"/>
    <mergeCell ref="A1:O1"/>
    <mergeCell ref="B2:I2"/>
    <mergeCell ref="K2:O2"/>
    <mergeCell ref="B3:I3"/>
    <mergeCell ref="K3:O3"/>
    <mergeCell ref="B4:I4"/>
    <mergeCell ref="K4:O4"/>
    <mergeCell ref="A5:O5"/>
    <mergeCell ref="A6:B6"/>
    <mergeCell ref="C6:I6"/>
    <mergeCell ref="K6:O6"/>
    <mergeCell ref="A7:O8"/>
    <mergeCell ref="A39:E39"/>
    <mergeCell ref="A40:E40"/>
    <mergeCell ref="A41:E41"/>
    <mergeCell ref="A42:E42"/>
    <mergeCell ref="F41:S41"/>
    <mergeCell ref="F42:S42"/>
  </mergeCells>
  <conditionalFormatting sqref="L40">
    <cfRule type="containsText" dxfId="37" priority="1" operator="containsText" text="RIESGO BAJO">
      <formula>NOT(ISERROR(SEARCH("RIESGO BAJO",L40)))</formula>
    </cfRule>
    <cfRule type="containsText" dxfId="36" priority="2" operator="containsText" text="RIESGO ALTO">
      <formula>NOT(ISERROR(SEARCH("RIESGO ALTO",L40)))</formula>
    </cfRule>
  </conditionalFormatting>
  <dataValidations count="5">
    <dataValidation type="list" allowBlank="1" showInputMessage="1" showErrorMessage="1" sqref="O19 G26 O26 G34 O34" xr:uid="{00000000-0002-0000-0B00-000000000000}">
      <formula1>"-1,0,1"</formula1>
    </dataValidation>
    <dataValidation type="list" allowBlank="1" showInputMessage="1" showErrorMessage="1" sqref="B12 F12:G12 J12:K12 N12:O12 L33:O33 B18 E18:G18 J18 N18:O18 E25:G25 J25:K25 N25:O25 B33 F33:G33 J33 B25" xr:uid="{00000000-0002-0000-0B00-000001000000}">
      <formula1>"0,1"</formula1>
    </dataValidation>
    <dataValidation type="list" allowBlank="1" showInputMessage="1" showErrorMessage="1" sqref="C12:D12 L12:M12 C18:D18 K18:M18 L25:M25 C33:D33 K33" xr:uid="{00000000-0002-0000-0B00-000002000000}">
      <formula1>"0,2"</formula1>
    </dataValidation>
    <dataValidation type="list" allowBlank="1" showInputMessage="1" showErrorMessage="1" sqref="E12 D25" xr:uid="{00000000-0002-0000-0B00-000003000000}">
      <formula1>"0,3"</formula1>
    </dataValidation>
    <dataValidation type="list" allowBlank="1" showInputMessage="1" showErrorMessage="1" sqref="C25" xr:uid="{00000000-0002-0000-0B00-000004000000}">
      <formula1>"0,1,2,3"</formula1>
    </dataValidation>
  </dataValidations>
  <pageMargins left="0.7" right="0.7" top="0.75" bottom="0.75" header="0.3" footer="0.3"/>
  <pageSetup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U42"/>
  <sheetViews>
    <sheetView showGridLines="0" topLeftCell="A34" zoomScale="70" zoomScaleNormal="70" workbookViewId="0">
      <selection activeCell="A5" sqref="A5:O5"/>
    </sheetView>
  </sheetViews>
  <sheetFormatPr baseColWidth="10" defaultColWidth="11.42578125" defaultRowHeight="15" x14ac:dyDescent="0.25"/>
  <cols>
    <col min="1" max="1" width="22" customWidth="1"/>
    <col min="2" max="2" width="13.5703125" customWidth="1"/>
    <col min="3" max="3" width="13" customWidth="1"/>
    <col min="6" max="6" width="14.28515625" customWidth="1"/>
    <col min="7" max="7" width="11.42578125" style="120"/>
    <col min="9" max="9" width="14.42578125" customWidth="1"/>
    <col min="11" max="11" width="18.5703125" customWidth="1"/>
    <col min="12" max="12" width="20.28515625" customWidth="1"/>
    <col min="13" max="13" width="18.42578125" customWidth="1"/>
    <col min="14" max="14" width="14" customWidth="1"/>
    <col min="15" max="15" width="11.42578125" style="120"/>
    <col min="16" max="16" width="4.42578125" customWidth="1"/>
    <col min="17" max="17" width="16" customWidth="1"/>
    <col min="19" max="19" width="7.7109375" customWidth="1"/>
    <col min="20" max="20" width="10.5703125" customWidth="1"/>
    <col min="21" max="21" width="8.85546875" customWidth="1"/>
  </cols>
  <sheetData>
    <row r="1" spans="1:21" ht="38.25" customHeight="1" x14ac:dyDescent="0.25">
      <c r="A1" s="288" t="s">
        <v>131</v>
      </c>
      <c r="B1" s="289"/>
      <c r="C1" s="289"/>
      <c r="D1" s="289"/>
      <c r="E1" s="289"/>
      <c r="F1" s="289"/>
      <c r="G1" s="289"/>
      <c r="H1" s="289"/>
      <c r="I1" s="289"/>
      <c r="J1" s="289"/>
      <c r="K1" s="289"/>
      <c r="L1" s="289"/>
      <c r="M1" s="289"/>
      <c r="N1" s="289"/>
      <c r="O1" s="290"/>
    </row>
    <row r="2" spans="1:21" ht="21.75" customHeight="1" x14ac:dyDescent="0.25">
      <c r="A2" s="131" t="s">
        <v>132</v>
      </c>
      <c r="B2" s="329" t="s">
        <v>202</v>
      </c>
      <c r="C2" s="330"/>
      <c r="D2" s="330"/>
      <c r="E2" s="330"/>
      <c r="F2" s="330"/>
      <c r="G2" s="330"/>
      <c r="H2" s="330"/>
      <c r="I2" s="331"/>
      <c r="J2" s="132" t="s">
        <v>133</v>
      </c>
      <c r="K2" s="332">
        <v>45337</v>
      </c>
      <c r="L2" s="330"/>
      <c r="M2" s="330"/>
      <c r="N2" s="330"/>
      <c r="O2" s="333"/>
    </row>
    <row r="3" spans="1:21" ht="21.75" customHeight="1" x14ac:dyDescent="0.25">
      <c r="A3" s="131" t="s">
        <v>134</v>
      </c>
      <c r="B3" s="329" t="s">
        <v>206</v>
      </c>
      <c r="C3" s="330"/>
      <c r="D3" s="330"/>
      <c r="E3" s="330"/>
      <c r="F3" s="330"/>
      <c r="G3" s="330"/>
      <c r="H3" s="330"/>
      <c r="I3" s="331"/>
      <c r="J3" s="133"/>
      <c r="K3" s="329"/>
      <c r="L3" s="330"/>
      <c r="M3" s="330"/>
      <c r="N3" s="330"/>
      <c r="O3" s="333"/>
    </row>
    <row r="4" spans="1:21" ht="19.5" customHeight="1" x14ac:dyDescent="0.25">
      <c r="A4" s="131" t="s">
        <v>135</v>
      </c>
      <c r="B4" s="329" t="s">
        <v>212</v>
      </c>
      <c r="C4" s="330"/>
      <c r="D4" s="330"/>
      <c r="E4" s="330"/>
      <c r="F4" s="330"/>
      <c r="G4" s="330"/>
      <c r="H4" s="330"/>
      <c r="I4" s="331"/>
      <c r="J4" s="133"/>
      <c r="K4" s="329"/>
      <c r="L4" s="330"/>
      <c r="M4" s="330"/>
      <c r="N4" s="330"/>
      <c r="O4" s="333"/>
    </row>
    <row r="5" spans="1:21" ht="21" customHeight="1" x14ac:dyDescent="0.25">
      <c r="A5" s="353" t="s">
        <v>221</v>
      </c>
      <c r="B5" s="335"/>
      <c r="C5" s="335"/>
      <c r="D5" s="335"/>
      <c r="E5" s="335"/>
      <c r="F5" s="335"/>
      <c r="G5" s="335"/>
      <c r="H5" s="335"/>
      <c r="I5" s="335"/>
      <c r="J5" s="335"/>
      <c r="K5" s="335"/>
      <c r="L5" s="335"/>
      <c r="M5" s="335"/>
      <c r="N5" s="335"/>
      <c r="O5" s="336"/>
    </row>
    <row r="6" spans="1:21" ht="21" customHeight="1" thickBot="1" x14ac:dyDescent="0.3">
      <c r="A6" s="337" t="s">
        <v>136</v>
      </c>
      <c r="B6" s="338"/>
      <c r="C6" s="368" t="s">
        <v>213</v>
      </c>
      <c r="D6" s="369"/>
      <c r="E6" s="369"/>
      <c r="F6" s="369"/>
      <c r="G6" s="369"/>
      <c r="H6" s="369"/>
      <c r="I6" s="370"/>
      <c r="J6" s="134" t="s">
        <v>137</v>
      </c>
      <c r="K6" s="368">
        <v>32780053</v>
      </c>
      <c r="L6" s="369"/>
      <c r="M6" s="369"/>
      <c r="N6" s="369"/>
      <c r="O6" s="371"/>
    </row>
    <row r="7" spans="1:21" x14ac:dyDescent="0.25">
      <c r="A7" s="298" t="s">
        <v>138</v>
      </c>
      <c r="B7" s="299"/>
      <c r="C7" s="299"/>
      <c r="D7" s="299"/>
      <c r="E7" s="299"/>
      <c r="F7" s="299"/>
      <c r="G7" s="299"/>
      <c r="H7" s="299"/>
      <c r="I7" s="299"/>
      <c r="J7" s="299"/>
      <c r="K7" s="299"/>
      <c r="L7" s="299"/>
      <c r="M7" s="299"/>
      <c r="N7" s="299"/>
      <c r="O7" s="300"/>
    </row>
    <row r="8" spans="1:21" ht="15.75" customHeight="1" thickBot="1" x14ac:dyDescent="0.3">
      <c r="A8" s="301"/>
      <c r="B8" s="302"/>
      <c r="C8" s="302"/>
      <c r="D8" s="302"/>
      <c r="E8" s="302"/>
      <c r="F8" s="302"/>
      <c r="G8" s="302"/>
      <c r="H8" s="302"/>
      <c r="I8" s="302"/>
      <c r="J8" s="302"/>
      <c r="K8" s="302"/>
      <c r="L8" s="302"/>
      <c r="M8" s="302"/>
      <c r="N8" s="302"/>
      <c r="O8" s="303"/>
    </row>
    <row r="9" spans="1:21" ht="48" customHeight="1" x14ac:dyDescent="0.25">
      <c r="A9" s="294" t="s">
        <v>139</v>
      </c>
      <c r="B9" s="271"/>
      <c r="C9" s="271"/>
      <c r="D9" s="271"/>
      <c r="E9" s="271"/>
      <c r="F9" s="14" t="s">
        <v>140</v>
      </c>
      <c r="G9" s="13">
        <f>SUM(B12:G12)</f>
        <v>1</v>
      </c>
      <c r="H9" s="9"/>
      <c r="I9" s="271" t="s">
        <v>141</v>
      </c>
      <c r="J9" s="271"/>
      <c r="K9" s="271"/>
      <c r="L9" s="271"/>
      <c r="M9" s="271"/>
      <c r="N9" s="14" t="s">
        <v>140</v>
      </c>
      <c r="O9" s="13">
        <f>SUM(J12:O12)</f>
        <v>1</v>
      </c>
      <c r="Q9" s="259" t="s">
        <v>142</v>
      </c>
      <c r="R9" s="274">
        <f>$O$9+$G$9</f>
        <v>2</v>
      </c>
      <c r="T9" s="259" t="s">
        <v>143</v>
      </c>
      <c r="U9" s="274">
        <f>INDEX('Puntuación (NO MOVER)'!C4:K11,'8'!$R$9,'8'!$R$15)</f>
        <v>2</v>
      </c>
    </row>
    <row r="10" spans="1:21" ht="46.5" customHeight="1" x14ac:dyDescent="0.25">
      <c r="A10" s="6" t="s">
        <v>144</v>
      </c>
      <c r="B10" s="2"/>
      <c r="C10" s="2"/>
      <c r="D10" s="2"/>
      <c r="E10" s="2"/>
      <c r="F10" s="2"/>
      <c r="G10" s="276" t="s">
        <v>145</v>
      </c>
      <c r="H10" s="10"/>
      <c r="I10" s="7" t="s">
        <v>144</v>
      </c>
      <c r="J10" s="295"/>
      <c r="K10" s="295"/>
      <c r="L10" s="11"/>
      <c r="M10" s="11"/>
      <c r="N10" s="304" t="s">
        <v>145</v>
      </c>
      <c r="O10" s="305"/>
      <c r="Q10" s="246"/>
      <c r="R10" s="266"/>
      <c r="T10" s="246"/>
      <c r="U10" s="266"/>
    </row>
    <row r="11" spans="1:21" ht="141.75" x14ac:dyDescent="0.25">
      <c r="A11" s="6" t="s">
        <v>146</v>
      </c>
      <c r="B11" s="107" t="s">
        <v>68</v>
      </c>
      <c r="C11" s="107" t="s">
        <v>69</v>
      </c>
      <c r="D11" s="107" t="s">
        <v>70</v>
      </c>
      <c r="E11" s="107" t="s">
        <v>71</v>
      </c>
      <c r="F11" s="107" t="s">
        <v>147</v>
      </c>
      <c r="G11" s="276"/>
      <c r="H11" s="10"/>
      <c r="I11" s="1" t="s">
        <v>146</v>
      </c>
      <c r="J11" s="268" t="s">
        <v>148</v>
      </c>
      <c r="K11" s="268"/>
      <c r="L11" s="107" t="s">
        <v>75</v>
      </c>
      <c r="M11" s="107" t="s">
        <v>76</v>
      </c>
      <c r="N11" s="306"/>
      <c r="O11" s="307"/>
      <c r="Q11" s="246"/>
      <c r="R11" s="266"/>
      <c r="T11" s="246"/>
      <c r="U11" s="266"/>
    </row>
    <row r="12" spans="1:21" ht="16.5" thickBot="1" x14ac:dyDescent="0.3">
      <c r="A12" s="110" t="s">
        <v>149</v>
      </c>
      <c r="B12" s="111">
        <v>1</v>
      </c>
      <c r="C12" s="111">
        <v>0</v>
      </c>
      <c r="D12" s="111">
        <v>0</v>
      </c>
      <c r="E12" s="111">
        <v>0</v>
      </c>
      <c r="F12" s="112">
        <v>0</v>
      </c>
      <c r="G12" s="112">
        <v>0</v>
      </c>
      <c r="H12" s="8"/>
      <c r="I12" s="110" t="s">
        <v>149</v>
      </c>
      <c r="J12" s="239">
        <v>1</v>
      </c>
      <c r="K12" s="240"/>
      <c r="L12" s="111">
        <v>0</v>
      </c>
      <c r="M12" s="111">
        <v>0</v>
      </c>
      <c r="N12" s="286">
        <v>0</v>
      </c>
      <c r="O12" s="287"/>
      <c r="Q12" s="260"/>
      <c r="R12" s="275"/>
      <c r="T12" s="260"/>
      <c r="U12" s="275"/>
    </row>
    <row r="13" spans="1:21" ht="15" customHeight="1" x14ac:dyDescent="0.25"/>
    <row r="14" spans="1:21" ht="15.75" customHeight="1" thickBot="1" x14ac:dyDescent="0.3"/>
    <row r="15" spans="1:21" ht="32.25" customHeight="1" x14ac:dyDescent="0.25">
      <c r="A15" s="247" t="s">
        <v>150</v>
      </c>
      <c r="B15" s="247"/>
      <c r="C15" s="247"/>
      <c r="D15" s="247"/>
      <c r="E15" s="247"/>
      <c r="F15" s="15" t="s">
        <v>151</v>
      </c>
      <c r="G15" s="109">
        <f>SUM(B18:G18)</f>
        <v>2</v>
      </c>
      <c r="I15" s="259" t="s">
        <v>152</v>
      </c>
      <c r="J15" s="273"/>
      <c r="K15" s="273"/>
      <c r="L15" s="273"/>
      <c r="M15" s="273"/>
      <c r="N15" s="17" t="s">
        <v>151</v>
      </c>
      <c r="O15" s="18">
        <f>J18+K18+L18+M18+N18+O18+O19</f>
        <v>1</v>
      </c>
      <c r="Q15" s="259" t="s">
        <v>153</v>
      </c>
      <c r="R15" s="274">
        <f>$O$15+$G$15</f>
        <v>3</v>
      </c>
    </row>
    <row r="16" spans="1:21" ht="51.75" customHeight="1" x14ac:dyDescent="0.25">
      <c r="A16" s="1" t="s">
        <v>144</v>
      </c>
      <c r="B16" s="2"/>
      <c r="C16" s="267"/>
      <c r="D16" s="267"/>
      <c r="E16" s="2"/>
      <c r="F16" s="2"/>
      <c r="G16" s="269" t="s">
        <v>145</v>
      </c>
      <c r="I16" s="3" t="s">
        <v>144</v>
      </c>
      <c r="J16" s="117"/>
      <c r="K16" s="117"/>
      <c r="L16" s="117"/>
      <c r="M16" s="117"/>
      <c r="N16" s="117"/>
      <c r="O16" s="265" t="s">
        <v>154</v>
      </c>
      <c r="Q16" s="246"/>
      <c r="R16" s="266"/>
    </row>
    <row r="17" spans="1:21" ht="162" customHeight="1" x14ac:dyDescent="0.25">
      <c r="A17" s="1" t="s">
        <v>146</v>
      </c>
      <c r="B17" s="107" t="s">
        <v>155</v>
      </c>
      <c r="C17" s="268" t="s">
        <v>156</v>
      </c>
      <c r="D17" s="268"/>
      <c r="E17" s="107" t="s">
        <v>157</v>
      </c>
      <c r="F17" s="107" t="s">
        <v>81</v>
      </c>
      <c r="G17" s="270"/>
      <c r="I17" s="4" t="s">
        <v>146</v>
      </c>
      <c r="J17" s="107" t="s">
        <v>158</v>
      </c>
      <c r="K17" s="107" t="s">
        <v>159</v>
      </c>
      <c r="L17" s="107" t="s">
        <v>160</v>
      </c>
      <c r="M17" s="107" t="s">
        <v>161</v>
      </c>
      <c r="N17" s="107" t="s">
        <v>162</v>
      </c>
      <c r="O17" s="266"/>
      <c r="Q17" s="246"/>
      <c r="R17" s="266"/>
    </row>
    <row r="18" spans="1:21" ht="16.5" thickBot="1" x14ac:dyDescent="0.3">
      <c r="A18" s="110" t="s">
        <v>149</v>
      </c>
      <c r="B18" s="111">
        <v>0</v>
      </c>
      <c r="C18" s="239">
        <v>2</v>
      </c>
      <c r="D18" s="240"/>
      <c r="E18" s="112">
        <v>0</v>
      </c>
      <c r="F18" s="112">
        <v>0</v>
      </c>
      <c r="G18" s="112">
        <v>0</v>
      </c>
      <c r="I18" s="110" t="s">
        <v>149</v>
      </c>
      <c r="J18" s="111">
        <v>1</v>
      </c>
      <c r="K18" s="111">
        <v>0</v>
      </c>
      <c r="L18" s="111">
        <v>0</v>
      </c>
      <c r="M18" s="111">
        <v>0</v>
      </c>
      <c r="N18" s="112">
        <v>0</v>
      </c>
      <c r="O18" s="112">
        <v>0</v>
      </c>
      <c r="Q18" s="260"/>
      <c r="R18" s="275"/>
    </row>
    <row r="19" spans="1:21" ht="16.5" thickBot="1" x14ac:dyDescent="0.3">
      <c r="I19" s="237"/>
      <c r="J19" s="237"/>
      <c r="K19" s="237"/>
      <c r="L19" s="237"/>
      <c r="M19" s="238"/>
      <c r="N19" s="19" t="s">
        <v>163</v>
      </c>
      <c r="O19" s="135">
        <v>0</v>
      </c>
    </row>
    <row r="20" spans="1:21" ht="15.75" thickBot="1" x14ac:dyDescent="0.3"/>
    <row r="21" spans="1:21" ht="31.5" customHeight="1" thickBot="1" x14ac:dyDescent="0.3">
      <c r="A21" s="279" t="s">
        <v>164</v>
      </c>
      <c r="B21" s="280"/>
      <c r="C21" s="280"/>
      <c r="D21" s="280"/>
      <c r="E21" s="280"/>
      <c r="F21" s="280"/>
      <c r="G21" s="280"/>
      <c r="H21" s="280"/>
      <c r="I21" s="281"/>
      <c r="J21" s="281"/>
      <c r="K21" s="281"/>
      <c r="L21" s="281"/>
      <c r="M21" s="281"/>
      <c r="N21" s="281"/>
      <c r="O21" s="282"/>
    </row>
    <row r="22" spans="1:21" ht="25.5" customHeight="1" x14ac:dyDescent="0.25">
      <c r="A22" s="271" t="s">
        <v>165</v>
      </c>
      <c r="B22" s="271"/>
      <c r="C22" s="271"/>
      <c r="D22" s="271"/>
      <c r="E22" s="271"/>
      <c r="F22" s="14" t="s">
        <v>151</v>
      </c>
      <c r="G22" s="113">
        <f>B25+C25+D25+E25+F25+G25+G26</f>
        <v>1</v>
      </c>
      <c r="I22" s="259" t="s">
        <v>166</v>
      </c>
      <c r="J22" s="273"/>
      <c r="K22" s="273"/>
      <c r="L22" s="273"/>
      <c r="M22" s="273"/>
      <c r="N22" s="21" t="s">
        <v>151</v>
      </c>
      <c r="O22" s="136">
        <f>J25+L25+M25+N25+O26</f>
        <v>0</v>
      </c>
      <c r="Q22" s="259" t="s">
        <v>167</v>
      </c>
      <c r="R22" s="274">
        <f>INDEX('Puntuación (NO MOVER)'!E18:K23,'8'!O22,'8'!G22)</f>
        <v>4</v>
      </c>
    </row>
    <row r="23" spans="1:21" ht="37.5" customHeight="1" x14ac:dyDescent="0.25">
      <c r="A23" s="4" t="s">
        <v>144</v>
      </c>
      <c r="B23" s="2"/>
      <c r="C23" s="2"/>
      <c r="D23" s="2"/>
      <c r="E23" s="2"/>
      <c r="F23" s="2"/>
      <c r="G23" s="138"/>
      <c r="I23" s="4" t="s">
        <v>144</v>
      </c>
      <c r="J23" s="267"/>
      <c r="K23" s="267"/>
      <c r="L23" s="2"/>
      <c r="M23" s="2"/>
      <c r="N23" s="187" t="s">
        <v>168</v>
      </c>
      <c r="O23" s="265"/>
      <c r="Q23" s="246"/>
      <c r="R23" s="266"/>
      <c r="T23" s="30"/>
      <c r="U23" s="30"/>
    </row>
    <row r="24" spans="1:21" ht="138.75" customHeight="1" x14ac:dyDescent="0.25">
      <c r="A24" s="3" t="s">
        <v>146</v>
      </c>
      <c r="B24" s="107" t="s">
        <v>169</v>
      </c>
      <c r="C24" s="107" t="s">
        <v>170</v>
      </c>
      <c r="D24" s="107" t="s">
        <v>93</v>
      </c>
      <c r="E24" s="107" t="s">
        <v>94</v>
      </c>
      <c r="F24" s="107" t="s">
        <v>95</v>
      </c>
      <c r="G24" s="116" t="s">
        <v>96</v>
      </c>
      <c r="I24" s="3" t="s">
        <v>146</v>
      </c>
      <c r="J24" s="268" t="s">
        <v>171</v>
      </c>
      <c r="K24" s="268"/>
      <c r="L24" s="39" t="s">
        <v>172</v>
      </c>
      <c r="M24" s="39" t="s">
        <v>173</v>
      </c>
      <c r="N24" s="187"/>
      <c r="O24" s="265"/>
      <c r="Q24" s="246"/>
      <c r="R24" s="266"/>
      <c r="T24" s="30"/>
      <c r="U24" s="30"/>
    </row>
    <row r="25" spans="1:21" ht="16.5" thickBot="1" x14ac:dyDescent="0.3">
      <c r="A25" s="110" t="s">
        <v>149</v>
      </c>
      <c r="B25" s="111">
        <v>1</v>
      </c>
      <c r="C25" s="112">
        <v>0</v>
      </c>
      <c r="D25" s="16">
        <v>0</v>
      </c>
      <c r="E25" s="112">
        <v>0</v>
      </c>
      <c r="F25" s="112">
        <v>0</v>
      </c>
      <c r="G25" s="112">
        <v>0</v>
      </c>
      <c r="I25" s="110" t="s">
        <v>149</v>
      </c>
      <c r="J25" s="283">
        <v>0</v>
      </c>
      <c r="K25" s="283"/>
      <c r="L25" s="111">
        <v>0</v>
      </c>
      <c r="M25" s="111">
        <v>0</v>
      </c>
      <c r="N25" s="284">
        <v>0</v>
      </c>
      <c r="O25" s="285"/>
      <c r="Q25" s="260"/>
      <c r="R25" s="275"/>
    </row>
    <row r="26" spans="1:21" ht="16.5" thickBot="1" x14ac:dyDescent="0.3">
      <c r="F26" s="19" t="s">
        <v>163</v>
      </c>
      <c r="G26" s="135">
        <v>0</v>
      </c>
      <c r="N26" s="19" t="s">
        <v>163</v>
      </c>
      <c r="O26" s="135">
        <v>0</v>
      </c>
    </row>
    <row r="29" spans="1:21" ht="29.25" customHeight="1" thickBot="1" x14ac:dyDescent="0.3">
      <c r="A29" s="277" t="s">
        <v>174</v>
      </c>
      <c r="B29" s="278"/>
      <c r="C29" s="278"/>
      <c r="D29" s="278"/>
      <c r="E29" s="278"/>
      <c r="F29" s="278"/>
      <c r="G29" s="278"/>
      <c r="H29" s="278"/>
      <c r="I29" s="278"/>
      <c r="J29" s="278"/>
      <c r="K29" s="278"/>
      <c r="L29" s="278"/>
      <c r="M29" s="278"/>
      <c r="N29" s="278"/>
      <c r="O29" s="278"/>
    </row>
    <row r="30" spans="1:21" ht="15.75" x14ac:dyDescent="0.25">
      <c r="A30" s="246" t="s">
        <v>175</v>
      </c>
      <c r="B30" s="247"/>
      <c r="C30" s="247"/>
      <c r="D30" s="247"/>
      <c r="E30" s="247"/>
      <c r="F30" s="12" t="s">
        <v>151</v>
      </c>
      <c r="G30" s="141">
        <f>B33+C33+D33+F33+G33+G34</f>
        <v>3</v>
      </c>
      <c r="I30" s="259" t="s">
        <v>176</v>
      </c>
      <c r="J30" s="273"/>
      <c r="K30" s="273"/>
      <c r="L30" s="273"/>
      <c r="M30" s="273"/>
      <c r="N30" s="21" t="s">
        <v>151</v>
      </c>
      <c r="O30" s="136">
        <f>J33+K33+L33+M33+N33+O33+O34</f>
        <v>0</v>
      </c>
      <c r="Q30" s="259" t="s">
        <v>177</v>
      </c>
      <c r="R30" s="274">
        <f>INDEX('Puntuación (NO MOVER)'!P6:V12,'8'!G30,'8'!O30)</f>
        <v>3</v>
      </c>
    </row>
    <row r="31" spans="1:21" ht="42.75" customHeight="1" x14ac:dyDescent="0.25">
      <c r="A31" s="4" t="s">
        <v>144</v>
      </c>
      <c r="B31" s="2"/>
      <c r="C31" s="2"/>
      <c r="D31" s="253"/>
      <c r="E31" s="254"/>
      <c r="F31" s="2"/>
      <c r="G31" s="138"/>
      <c r="I31" s="4" t="s">
        <v>144</v>
      </c>
      <c r="J31" s="2"/>
      <c r="K31" s="2"/>
      <c r="L31" s="2"/>
      <c r="M31" s="2"/>
      <c r="N31" s="2"/>
      <c r="O31" s="276" t="s">
        <v>178</v>
      </c>
      <c r="Q31" s="246"/>
      <c r="R31" s="266"/>
    </row>
    <row r="32" spans="1:21" ht="123.75" customHeight="1" x14ac:dyDescent="0.25">
      <c r="A32" s="4" t="s">
        <v>146</v>
      </c>
      <c r="B32" s="107" t="s">
        <v>179</v>
      </c>
      <c r="C32" s="107" t="s">
        <v>180</v>
      </c>
      <c r="D32" s="255" t="s">
        <v>181</v>
      </c>
      <c r="E32" s="256"/>
      <c r="F32" s="107" t="s">
        <v>182</v>
      </c>
      <c r="G32" s="116" t="s">
        <v>108</v>
      </c>
      <c r="I32" s="4" t="s">
        <v>146</v>
      </c>
      <c r="J32" s="107" t="s">
        <v>183</v>
      </c>
      <c r="K32" s="26" t="s">
        <v>184</v>
      </c>
      <c r="L32" s="107" t="s">
        <v>185</v>
      </c>
      <c r="M32" s="107" t="s">
        <v>186</v>
      </c>
      <c r="N32" s="107" t="s">
        <v>187</v>
      </c>
      <c r="O32" s="276"/>
      <c r="Q32" s="246"/>
      <c r="R32" s="266"/>
    </row>
    <row r="33" spans="1:19" s="120" customFormat="1" ht="16.5" thickBot="1" x14ac:dyDescent="0.3">
      <c r="A33" s="110" t="s">
        <v>149</v>
      </c>
      <c r="B33" s="111">
        <v>0</v>
      </c>
      <c r="C33" s="111">
        <v>0</v>
      </c>
      <c r="D33" s="257">
        <v>2</v>
      </c>
      <c r="E33" s="258"/>
      <c r="F33" s="112">
        <v>0</v>
      </c>
      <c r="G33" s="112">
        <v>1</v>
      </c>
      <c r="I33" s="110" t="s">
        <v>149</v>
      </c>
      <c r="J33" s="111">
        <v>0</v>
      </c>
      <c r="K33" s="111">
        <v>0</v>
      </c>
      <c r="L33" s="112">
        <v>0</v>
      </c>
      <c r="M33" s="112">
        <v>0</v>
      </c>
      <c r="N33" s="112">
        <v>0</v>
      </c>
      <c r="O33" s="112">
        <v>0</v>
      </c>
      <c r="Q33" s="260"/>
      <c r="R33" s="275"/>
    </row>
    <row r="34" spans="1:19" ht="16.5" thickBot="1" x14ac:dyDescent="0.3">
      <c r="F34" s="19" t="s">
        <v>163</v>
      </c>
      <c r="G34" s="135">
        <v>0</v>
      </c>
      <c r="N34" s="24" t="s">
        <v>163</v>
      </c>
      <c r="O34" s="137">
        <v>0</v>
      </c>
    </row>
    <row r="38" spans="1:19" ht="15.75" thickBot="1" x14ac:dyDescent="0.3"/>
    <row r="39" spans="1:19" ht="45" x14ac:dyDescent="0.25">
      <c r="A39" s="233" t="s">
        <v>188</v>
      </c>
      <c r="B39" s="234"/>
      <c r="C39" s="234"/>
      <c r="D39" s="234"/>
      <c r="E39" s="235"/>
      <c r="F39" s="272" t="s">
        <v>189</v>
      </c>
      <c r="G39" s="273"/>
      <c r="H39" s="114" t="s">
        <v>190</v>
      </c>
      <c r="I39" s="114" t="s">
        <v>191</v>
      </c>
      <c r="J39" s="27" t="s">
        <v>192</v>
      </c>
      <c r="K39" s="114" t="s">
        <v>193</v>
      </c>
      <c r="L39" s="43" t="s">
        <v>194</v>
      </c>
      <c r="M39" s="250" t="s">
        <v>195</v>
      </c>
      <c r="N39" s="251"/>
      <c r="O39" s="251"/>
      <c r="P39" s="251"/>
      <c r="Q39" s="251"/>
      <c r="R39" s="251"/>
      <c r="S39" s="252"/>
    </row>
    <row r="40" spans="1:19" ht="266.45" customHeight="1" x14ac:dyDescent="0.25">
      <c r="A40" s="241"/>
      <c r="B40" s="242"/>
      <c r="C40" s="242"/>
      <c r="D40" s="242"/>
      <c r="E40" s="243"/>
      <c r="F40" s="244">
        <f>$U$9</f>
        <v>2</v>
      </c>
      <c r="G40" s="245"/>
      <c r="H40" s="121">
        <f>$R$22</f>
        <v>4</v>
      </c>
      <c r="I40" s="121">
        <f>$R$30</f>
        <v>3</v>
      </c>
      <c r="J40" s="122">
        <f>INDEX('Puntuación (NO MOVER)'!O17:W25,'8'!H40,'8'!I40)</f>
        <v>4</v>
      </c>
      <c r="K40" s="121">
        <f>INDEX('Puntuación (NO MOVER)'!AD5:AM14,'8'!F40,'8'!J40)</f>
        <v>4</v>
      </c>
      <c r="L40" s="123" t="str">
        <f>IF(K40&gt;5,"RIESGO ALTO","RIESGO BAJO")</f>
        <v>RIESGO BAJO</v>
      </c>
      <c r="M40" s="248" t="s">
        <v>196</v>
      </c>
      <c r="N40" s="249"/>
      <c r="O40" s="249"/>
      <c r="P40" s="249"/>
      <c r="Q40" s="249"/>
      <c r="R40" s="249"/>
      <c r="S40" s="249"/>
    </row>
    <row r="41" spans="1:19" ht="358.15" customHeight="1" x14ac:dyDescent="0.25">
      <c r="A41" s="233" t="s">
        <v>121</v>
      </c>
      <c r="B41" s="234"/>
      <c r="C41" s="234"/>
      <c r="D41" s="234"/>
      <c r="E41" s="235"/>
      <c r="F41" s="236" t="s">
        <v>214</v>
      </c>
      <c r="G41" s="236"/>
      <c r="H41" s="236"/>
      <c r="I41" s="236"/>
      <c r="J41" s="236"/>
      <c r="K41" s="236"/>
      <c r="L41" s="236"/>
      <c r="M41" s="236"/>
      <c r="N41" s="236"/>
      <c r="O41" s="236"/>
      <c r="P41" s="236"/>
      <c r="Q41" s="236"/>
      <c r="R41" s="236"/>
      <c r="S41" s="236"/>
    </row>
    <row r="42" spans="1:19" ht="156.6" customHeight="1" x14ac:dyDescent="0.25">
      <c r="A42" s="233" t="s">
        <v>122</v>
      </c>
      <c r="B42" s="234"/>
      <c r="C42" s="234"/>
      <c r="D42" s="234"/>
      <c r="E42" s="235"/>
      <c r="F42" s="236" t="s">
        <v>215</v>
      </c>
      <c r="G42" s="236"/>
      <c r="H42" s="236"/>
      <c r="I42" s="236"/>
      <c r="J42" s="236"/>
      <c r="K42" s="236"/>
      <c r="L42" s="236"/>
      <c r="M42" s="236"/>
      <c r="N42" s="236"/>
      <c r="O42" s="236"/>
      <c r="P42" s="236"/>
      <c r="Q42" s="236"/>
      <c r="R42" s="236"/>
      <c r="S42" s="236"/>
    </row>
  </sheetData>
  <mergeCells count="63">
    <mergeCell ref="D31:E31"/>
    <mergeCell ref="O31:O32"/>
    <mergeCell ref="D32:E32"/>
    <mergeCell ref="D33:E33"/>
    <mergeCell ref="A30:E30"/>
    <mergeCell ref="I30:M30"/>
    <mergeCell ref="Q30:Q33"/>
    <mergeCell ref="F39:G39"/>
    <mergeCell ref="M39:S39"/>
    <mergeCell ref="F40:G40"/>
    <mergeCell ref="M40:S40"/>
    <mergeCell ref="R30:R33"/>
    <mergeCell ref="I19:M19"/>
    <mergeCell ref="A21:O21"/>
    <mergeCell ref="A22:E22"/>
    <mergeCell ref="I22:M22"/>
    <mergeCell ref="A29:O29"/>
    <mergeCell ref="Q22:Q25"/>
    <mergeCell ref="N25:O25"/>
    <mergeCell ref="R22:R25"/>
    <mergeCell ref="J23:K23"/>
    <mergeCell ref="N23:O24"/>
    <mergeCell ref="J24:K24"/>
    <mergeCell ref="J25:K25"/>
    <mergeCell ref="A15:E15"/>
    <mergeCell ref="I15:M15"/>
    <mergeCell ref="Q15:Q18"/>
    <mergeCell ref="R15:R18"/>
    <mergeCell ref="C16:D16"/>
    <mergeCell ref="G16:G17"/>
    <mergeCell ref="O16:O17"/>
    <mergeCell ref="C17:D17"/>
    <mergeCell ref="C18:D18"/>
    <mergeCell ref="Q9:Q12"/>
    <mergeCell ref="R9:R12"/>
    <mergeCell ref="T9:T12"/>
    <mergeCell ref="U9:U12"/>
    <mergeCell ref="G10:G11"/>
    <mergeCell ref="J10:K10"/>
    <mergeCell ref="N10:O11"/>
    <mergeCell ref="J11:K11"/>
    <mergeCell ref="J12:K12"/>
    <mergeCell ref="N12:O12"/>
    <mergeCell ref="A9:E9"/>
    <mergeCell ref="I9:M9"/>
    <mergeCell ref="A1:O1"/>
    <mergeCell ref="B2:I2"/>
    <mergeCell ref="K2:O2"/>
    <mergeCell ref="B3:I3"/>
    <mergeCell ref="K3:O3"/>
    <mergeCell ref="B4:I4"/>
    <mergeCell ref="K4:O4"/>
    <mergeCell ref="A5:O5"/>
    <mergeCell ref="A6:B6"/>
    <mergeCell ref="C6:I6"/>
    <mergeCell ref="K6:O6"/>
    <mergeCell ref="A7:O8"/>
    <mergeCell ref="A39:E39"/>
    <mergeCell ref="A40:E40"/>
    <mergeCell ref="A41:E41"/>
    <mergeCell ref="A42:E42"/>
    <mergeCell ref="F41:S41"/>
    <mergeCell ref="F42:S42"/>
  </mergeCells>
  <conditionalFormatting sqref="L40">
    <cfRule type="containsText" dxfId="35" priority="1" operator="containsText" text="RIESGO BAJO">
      <formula>NOT(ISERROR(SEARCH("RIESGO BAJO",L40)))</formula>
    </cfRule>
    <cfRule type="containsText" dxfId="34" priority="2" operator="containsText" text="RIESGO ALTO">
      <formula>NOT(ISERROR(SEARCH("RIESGO ALTO",L40)))</formula>
    </cfRule>
  </conditionalFormatting>
  <dataValidations count="5">
    <dataValidation type="list" allowBlank="1" showInputMessage="1" showErrorMessage="1" sqref="C25" xr:uid="{00000000-0002-0000-0C00-000000000000}">
      <formula1>"0,1,2,3"</formula1>
    </dataValidation>
    <dataValidation type="list" allowBlank="1" showInputMessage="1" showErrorMessage="1" sqref="E12 D25" xr:uid="{00000000-0002-0000-0C00-000001000000}">
      <formula1>"0,3"</formula1>
    </dataValidation>
    <dataValidation type="list" allowBlank="1" showInputMessage="1" showErrorMessage="1" sqref="C12:D12 L12:M12 C18:D18 K18:M18 L25:M25 C33:D33 K33" xr:uid="{00000000-0002-0000-0C00-000002000000}">
      <formula1>"0,2"</formula1>
    </dataValidation>
    <dataValidation type="list" allowBlank="1" showInputMessage="1" showErrorMessage="1" sqref="B12 F12:G12 J12:K12 N12:O12 L33:O33 B18 E18:G18 J18 N18:O18 E25:G25 J25:K25 N25:O25 B33 F33:G33 J33 B25" xr:uid="{00000000-0002-0000-0C00-000003000000}">
      <formula1>"0,1"</formula1>
    </dataValidation>
    <dataValidation type="list" allowBlank="1" showInputMessage="1" showErrorMessage="1" sqref="O19 G26 O26 G34 O34" xr:uid="{00000000-0002-0000-0C00-000004000000}">
      <formula1>"-1,0,1"</formula1>
    </dataValidation>
  </dataValidations>
  <pageMargins left="0.7" right="0.7" top="0.75" bottom="0.75" header="0.3" footer="0.3"/>
  <pageSetup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U42"/>
  <sheetViews>
    <sheetView showGridLines="0" topLeftCell="A34" zoomScale="70" zoomScaleNormal="70" workbookViewId="0">
      <selection activeCell="F42" sqref="F42:S42"/>
    </sheetView>
  </sheetViews>
  <sheetFormatPr baseColWidth="10" defaultColWidth="11.42578125" defaultRowHeight="15" x14ac:dyDescent="0.25"/>
  <cols>
    <col min="1" max="1" width="21.85546875" customWidth="1"/>
    <col min="2" max="2" width="13.5703125" customWidth="1"/>
    <col min="3" max="3" width="13" customWidth="1"/>
    <col min="5" max="5" width="16" customWidth="1"/>
    <col min="6" max="6" width="14.28515625" customWidth="1"/>
    <col min="7" max="7" width="11.42578125" style="120"/>
    <col min="9" max="9" width="14.42578125" customWidth="1"/>
    <col min="11" max="11" width="18.5703125" customWidth="1"/>
    <col min="12" max="12" width="20.28515625" customWidth="1"/>
    <col min="13" max="13" width="18.42578125" customWidth="1"/>
    <col min="14" max="14" width="14" customWidth="1"/>
    <col min="15" max="15" width="11.42578125" style="120"/>
    <col min="16" max="16" width="4.42578125" customWidth="1"/>
    <col min="17" max="17" width="16" customWidth="1"/>
    <col min="19" max="19" width="8" customWidth="1"/>
    <col min="20" max="20" width="11.28515625" customWidth="1"/>
    <col min="21" max="21" width="7" customWidth="1"/>
  </cols>
  <sheetData>
    <row r="1" spans="1:21" ht="38.25" customHeight="1" x14ac:dyDescent="0.25">
      <c r="A1" s="288" t="s">
        <v>131</v>
      </c>
      <c r="B1" s="289"/>
      <c r="C1" s="289"/>
      <c r="D1" s="289"/>
      <c r="E1" s="289"/>
      <c r="F1" s="289"/>
      <c r="G1" s="289"/>
      <c r="H1" s="289"/>
      <c r="I1" s="289"/>
      <c r="J1" s="289"/>
      <c r="K1" s="289"/>
      <c r="L1" s="289"/>
      <c r="M1" s="289"/>
      <c r="N1" s="289"/>
      <c r="O1" s="290"/>
    </row>
    <row r="2" spans="1:21" ht="21.75" customHeight="1" x14ac:dyDescent="0.25">
      <c r="A2" s="131" t="s">
        <v>132</v>
      </c>
      <c r="B2" s="329" t="s">
        <v>202</v>
      </c>
      <c r="C2" s="330"/>
      <c r="D2" s="330"/>
      <c r="E2" s="330"/>
      <c r="F2" s="330"/>
      <c r="G2" s="330"/>
      <c r="H2" s="330"/>
      <c r="I2" s="331"/>
      <c r="J2" s="132" t="s">
        <v>133</v>
      </c>
      <c r="K2" s="332">
        <v>45337</v>
      </c>
      <c r="L2" s="330"/>
      <c r="M2" s="330"/>
      <c r="N2" s="330"/>
      <c r="O2" s="333"/>
    </row>
    <row r="3" spans="1:21" ht="21.75" customHeight="1" x14ac:dyDescent="0.25">
      <c r="A3" s="131" t="s">
        <v>134</v>
      </c>
      <c r="B3" s="329" t="s">
        <v>206</v>
      </c>
      <c r="C3" s="330"/>
      <c r="D3" s="330"/>
      <c r="E3" s="330"/>
      <c r="F3" s="330"/>
      <c r="G3" s="330"/>
      <c r="H3" s="330"/>
      <c r="I3" s="331"/>
      <c r="J3" s="133"/>
      <c r="K3" s="329"/>
      <c r="L3" s="330"/>
      <c r="M3" s="330"/>
      <c r="N3" s="330"/>
      <c r="O3" s="333"/>
    </row>
    <row r="4" spans="1:21" ht="19.5" customHeight="1" x14ac:dyDescent="0.25">
      <c r="A4" s="131" t="s">
        <v>135</v>
      </c>
      <c r="B4" s="329" t="s">
        <v>216</v>
      </c>
      <c r="C4" s="330"/>
      <c r="D4" s="330"/>
      <c r="E4" s="330"/>
      <c r="F4" s="330"/>
      <c r="G4" s="330"/>
      <c r="H4" s="330"/>
      <c r="I4" s="331"/>
      <c r="J4" s="133"/>
      <c r="K4" s="329"/>
      <c r="L4" s="330"/>
      <c r="M4" s="330"/>
      <c r="N4" s="330"/>
      <c r="O4" s="333"/>
    </row>
    <row r="5" spans="1:21" ht="21" customHeight="1" x14ac:dyDescent="0.25">
      <c r="A5" s="353" t="s">
        <v>221</v>
      </c>
      <c r="B5" s="335"/>
      <c r="C5" s="335"/>
      <c r="D5" s="335"/>
      <c r="E5" s="335"/>
      <c r="F5" s="335"/>
      <c r="G5" s="335"/>
      <c r="H5" s="335"/>
      <c r="I5" s="335"/>
      <c r="J5" s="335"/>
      <c r="K5" s="335"/>
      <c r="L5" s="335"/>
      <c r="M5" s="335"/>
      <c r="N5" s="335"/>
      <c r="O5" s="336"/>
    </row>
    <row r="6" spans="1:21" ht="21" customHeight="1" thickBot="1" x14ac:dyDescent="0.3">
      <c r="A6" s="337" t="s">
        <v>136</v>
      </c>
      <c r="B6" s="338"/>
      <c r="C6" s="339" t="s">
        <v>217</v>
      </c>
      <c r="D6" s="340"/>
      <c r="E6" s="340"/>
      <c r="F6" s="340"/>
      <c r="G6" s="340"/>
      <c r="H6" s="340"/>
      <c r="I6" s="341"/>
      <c r="J6" s="134" t="s">
        <v>137</v>
      </c>
      <c r="K6" s="339">
        <v>1143143122</v>
      </c>
      <c r="L6" s="340"/>
      <c r="M6" s="340"/>
      <c r="N6" s="340"/>
      <c r="O6" s="342"/>
    </row>
    <row r="7" spans="1:21" x14ac:dyDescent="0.25">
      <c r="A7" s="298" t="s">
        <v>138</v>
      </c>
      <c r="B7" s="299"/>
      <c r="C7" s="299"/>
      <c r="D7" s="299"/>
      <c r="E7" s="299"/>
      <c r="F7" s="299"/>
      <c r="G7" s="299"/>
      <c r="H7" s="299"/>
      <c r="I7" s="299"/>
      <c r="J7" s="299"/>
      <c r="K7" s="299"/>
      <c r="L7" s="299"/>
      <c r="M7" s="299"/>
      <c r="N7" s="299"/>
      <c r="O7" s="300"/>
    </row>
    <row r="8" spans="1:21" ht="15.75" customHeight="1" thickBot="1" x14ac:dyDescent="0.3">
      <c r="A8" s="301"/>
      <c r="B8" s="302"/>
      <c r="C8" s="302"/>
      <c r="D8" s="302"/>
      <c r="E8" s="302"/>
      <c r="F8" s="302"/>
      <c r="G8" s="302"/>
      <c r="H8" s="302"/>
      <c r="I8" s="302"/>
      <c r="J8" s="302"/>
      <c r="K8" s="302"/>
      <c r="L8" s="302"/>
      <c r="M8" s="302"/>
      <c r="N8" s="302"/>
      <c r="O8" s="303"/>
    </row>
    <row r="9" spans="1:21" ht="48" customHeight="1" x14ac:dyDescent="0.25">
      <c r="A9" s="294" t="s">
        <v>139</v>
      </c>
      <c r="B9" s="271"/>
      <c r="C9" s="271"/>
      <c r="D9" s="271"/>
      <c r="E9" s="271"/>
      <c r="F9" s="14" t="s">
        <v>140</v>
      </c>
      <c r="G9" s="13">
        <f>SUM(B12:G12)</f>
        <v>1</v>
      </c>
      <c r="H9" s="9"/>
      <c r="I9" s="271" t="s">
        <v>141</v>
      </c>
      <c r="J9" s="271"/>
      <c r="K9" s="271"/>
      <c r="L9" s="271"/>
      <c r="M9" s="271"/>
      <c r="N9" s="14" t="s">
        <v>140</v>
      </c>
      <c r="O9" s="13">
        <f>SUM(J12:O12)</f>
        <v>1</v>
      </c>
      <c r="Q9" s="259" t="s">
        <v>142</v>
      </c>
      <c r="R9" s="274">
        <f>$O$9+$G$9</f>
        <v>2</v>
      </c>
      <c r="T9" s="259" t="s">
        <v>143</v>
      </c>
      <c r="U9" s="274">
        <f>INDEX('Puntuación (NO MOVER)'!C4:K11,'9'!$R$9,'9'!$R$15)</f>
        <v>2</v>
      </c>
    </row>
    <row r="10" spans="1:21" ht="46.5" customHeight="1" x14ac:dyDescent="0.25">
      <c r="A10" s="6" t="s">
        <v>144</v>
      </c>
      <c r="B10" s="2"/>
      <c r="C10" s="2"/>
      <c r="D10" s="2"/>
      <c r="E10" s="2"/>
      <c r="F10" s="2"/>
      <c r="G10" s="276" t="s">
        <v>145</v>
      </c>
      <c r="H10" s="10"/>
      <c r="I10" s="7" t="s">
        <v>144</v>
      </c>
      <c r="J10" s="295"/>
      <c r="K10" s="295"/>
      <c r="L10" s="11"/>
      <c r="M10" s="11"/>
      <c r="N10" s="304" t="s">
        <v>145</v>
      </c>
      <c r="O10" s="305"/>
      <c r="Q10" s="246"/>
      <c r="R10" s="266"/>
      <c r="T10" s="246"/>
      <c r="U10" s="266"/>
    </row>
    <row r="11" spans="1:21" ht="141.75" x14ac:dyDescent="0.25">
      <c r="A11" s="6" t="s">
        <v>146</v>
      </c>
      <c r="B11" s="107" t="s">
        <v>68</v>
      </c>
      <c r="C11" s="107" t="s">
        <v>69</v>
      </c>
      <c r="D11" s="107" t="s">
        <v>70</v>
      </c>
      <c r="E11" s="107" t="s">
        <v>71</v>
      </c>
      <c r="F11" s="107" t="s">
        <v>147</v>
      </c>
      <c r="G11" s="276"/>
      <c r="H11" s="10"/>
      <c r="I11" s="1" t="s">
        <v>146</v>
      </c>
      <c r="J11" s="268" t="s">
        <v>148</v>
      </c>
      <c r="K11" s="268"/>
      <c r="L11" s="107" t="s">
        <v>75</v>
      </c>
      <c r="M11" s="107" t="s">
        <v>76</v>
      </c>
      <c r="N11" s="306"/>
      <c r="O11" s="307"/>
      <c r="Q11" s="246"/>
      <c r="R11" s="266"/>
      <c r="T11" s="246"/>
      <c r="U11" s="266"/>
    </row>
    <row r="12" spans="1:21" ht="16.5" thickBot="1" x14ac:dyDescent="0.3">
      <c r="A12" s="110" t="s">
        <v>149</v>
      </c>
      <c r="B12" s="111">
        <v>1</v>
      </c>
      <c r="C12" s="111">
        <v>0</v>
      </c>
      <c r="D12" s="111">
        <v>0</v>
      </c>
      <c r="E12" s="111">
        <v>0</v>
      </c>
      <c r="F12" s="112">
        <v>0</v>
      </c>
      <c r="G12" s="112">
        <v>0</v>
      </c>
      <c r="H12" s="8"/>
      <c r="I12" s="110" t="s">
        <v>149</v>
      </c>
      <c r="J12" s="239">
        <v>1</v>
      </c>
      <c r="K12" s="240"/>
      <c r="L12" s="111">
        <v>0</v>
      </c>
      <c r="M12" s="111">
        <v>0</v>
      </c>
      <c r="N12" s="286">
        <v>0</v>
      </c>
      <c r="O12" s="287"/>
      <c r="Q12" s="260"/>
      <c r="R12" s="275"/>
      <c r="T12" s="260"/>
      <c r="U12" s="275"/>
    </row>
    <row r="13" spans="1:21" ht="15" customHeight="1" x14ac:dyDescent="0.25"/>
    <row r="14" spans="1:21" ht="15.75" customHeight="1" thickBot="1" x14ac:dyDescent="0.3"/>
    <row r="15" spans="1:21" ht="32.25" customHeight="1" x14ac:dyDescent="0.25">
      <c r="A15" s="247" t="s">
        <v>150</v>
      </c>
      <c r="B15" s="247"/>
      <c r="C15" s="247"/>
      <c r="D15" s="247"/>
      <c r="E15" s="247"/>
      <c r="F15" s="15" t="s">
        <v>151</v>
      </c>
      <c r="G15" s="109">
        <f>SUM(B18:G18)</f>
        <v>1</v>
      </c>
      <c r="I15" s="259" t="s">
        <v>152</v>
      </c>
      <c r="J15" s="273"/>
      <c r="K15" s="273"/>
      <c r="L15" s="273"/>
      <c r="M15" s="273"/>
      <c r="N15" s="17" t="s">
        <v>151</v>
      </c>
      <c r="O15" s="18">
        <f>J18+K18+L18+M18+N18+O18+O19</f>
        <v>2</v>
      </c>
      <c r="Q15" s="259" t="s">
        <v>153</v>
      </c>
      <c r="R15" s="274">
        <f>$O$15+$G$15</f>
        <v>3</v>
      </c>
    </row>
    <row r="16" spans="1:21" ht="51.75" customHeight="1" x14ac:dyDescent="0.25">
      <c r="A16" s="1" t="s">
        <v>144</v>
      </c>
      <c r="B16" s="2"/>
      <c r="C16" s="267"/>
      <c r="D16" s="267"/>
      <c r="E16" s="2"/>
      <c r="F16" s="2"/>
      <c r="G16" s="269" t="s">
        <v>145</v>
      </c>
      <c r="I16" s="3" t="s">
        <v>144</v>
      </c>
      <c r="J16" s="117"/>
      <c r="K16" s="117"/>
      <c r="L16" s="117"/>
      <c r="M16" s="117"/>
      <c r="N16" s="117"/>
      <c r="O16" s="265" t="s">
        <v>154</v>
      </c>
      <c r="Q16" s="246"/>
      <c r="R16" s="266"/>
    </row>
    <row r="17" spans="1:21" ht="162" customHeight="1" x14ac:dyDescent="0.25">
      <c r="A17" s="1" t="s">
        <v>146</v>
      </c>
      <c r="B17" s="107" t="s">
        <v>155</v>
      </c>
      <c r="C17" s="268" t="s">
        <v>156</v>
      </c>
      <c r="D17" s="268"/>
      <c r="E17" s="107" t="s">
        <v>157</v>
      </c>
      <c r="F17" s="107" t="s">
        <v>81</v>
      </c>
      <c r="G17" s="270"/>
      <c r="I17" s="4" t="s">
        <v>146</v>
      </c>
      <c r="J17" s="107" t="s">
        <v>158</v>
      </c>
      <c r="K17" s="107" t="s">
        <v>159</v>
      </c>
      <c r="L17" s="107" t="s">
        <v>160</v>
      </c>
      <c r="M17" s="107" t="s">
        <v>161</v>
      </c>
      <c r="N17" s="107" t="s">
        <v>162</v>
      </c>
      <c r="O17" s="266"/>
      <c r="Q17" s="246"/>
      <c r="R17" s="266"/>
    </row>
    <row r="18" spans="1:21" ht="16.5" thickBot="1" x14ac:dyDescent="0.3">
      <c r="A18" s="110" t="s">
        <v>149</v>
      </c>
      <c r="B18" s="111">
        <v>1</v>
      </c>
      <c r="C18" s="239">
        <v>0</v>
      </c>
      <c r="D18" s="240"/>
      <c r="E18" s="112">
        <v>0</v>
      </c>
      <c r="F18" s="112">
        <v>0</v>
      </c>
      <c r="G18" s="112">
        <v>0</v>
      </c>
      <c r="I18" s="110" t="s">
        <v>149</v>
      </c>
      <c r="J18" s="111">
        <v>1</v>
      </c>
      <c r="K18" s="111">
        <v>0</v>
      </c>
      <c r="L18" s="111">
        <v>0</v>
      </c>
      <c r="M18" s="111">
        <v>0</v>
      </c>
      <c r="N18" s="112">
        <v>0</v>
      </c>
      <c r="O18" s="112">
        <v>0</v>
      </c>
      <c r="Q18" s="260"/>
      <c r="R18" s="275"/>
    </row>
    <row r="19" spans="1:21" ht="16.5" thickBot="1" x14ac:dyDescent="0.3">
      <c r="I19" s="237"/>
      <c r="J19" s="237"/>
      <c r="K19" s="237"/>
      <c r="L19" s="237"/>
      <c r="M19" s="238"/>
      <c r="N19" s="19" t="s">
        <v>163</v>
      </c>
      <c r="O19" s="135">
        <v>1</v>
      </c>
    </row>
    <row r="20" spans="1:21" ht="15.75" thickBot="1" x14ac:dyDescent="0.3"/>
    <row r="21" spans="1:21" ht="31.5" customHeight="1" thickBot="1" x14ac:dyDescent="0.3">
      <c r="A21" s="279" t="s">
        <v>164</v>
      </c>
      <c r="B21" s="280"/>
      <c r="C21" s="280"/>
      <c r="D21" s="280"/>
      <c r="E21" s="280"/>
      <c r="F21" s="280"/>
      <c r="G21" s="280"/>
      <c r="H21" s="280"/>
      <c r="I21" s="281"/>
      <c r="J21" s="281"/>
      <c r="K21" s="281"/>
      <c r="L21" s="281"/>
      <c r="M21" s="281"/>
      <c r="N21" s="281"/>
      <c r="O21" s="282"/>
    </row>
    <row r="22" spans="1:21" ht="25.5" customHeight="1" x14ac:dyDescent="0.25">
      <c r="A22" s="271" t="s">
        <v>165</v>
      </c>
      <c r="B22" s="271"/>
      <c r="C22" s="271"/>
      <c r="D22" s="271"/>
      <c r="E22" s="271"/>
      <c r="F22" s="14" t="s">
        <v>151</v>
      </c>
      <c r="G22" s="113">
        <f>B25+C25+D25+E25+F25+G25+G26</f>
        <v>2</v>
      </c>
      <c r="I22" s="259" t="s">
        <v>166</v>
      </c>
      <c r="J22" s="273"/>
      <c r="K22" s="273"/>
      <c r="L22" s="273"/>
      <c r="M22" s="273"/>
      <c r="N22" s="21" t="s">
        <v>151</v>
      </c>
      <c r="O22" s="136">
        <f>J25+L25+M25+N25+O26</f>
        <v>0</v>
      </c>
      <c r="Q22" s="259" t="s">
        <v>167</v>
      </c>
      <c r="R22" s="274">
        <f>INDEX('Puntuación (NO MOVER)'!E18:K23,'9'!O22,'9'!G22)</f>
        <v>5</v>
      </c>
    </row>
    <row r="23" spans="1:21" ht="37.5" customHeight="1" x14ac:dyDescent="0.25">
      <c r="A23" s="4" t="s">
        <v>144</v>
      </c>
      <c r="B23" s="2"/>
      <c r="C23" s="2"/>
      <c r="D23" s="2"/>
      <c r="E23" s="2"/>
      <c r="F23" s="2"/>
      <c r="G23" s="138"/>
      <c r="I23" s="4" t="s">
        <v>144</v>
      </c>
      <c r="J23" s="267"/>
      <c r="K23" s="267"/>
      <c r="L23" s="2"/>
      <c r="M23" s="2"/>
      <c r="N23" s="187" t="s">
        <v>168</v>
      </c>
      <c r="O23" s="265"/>
      <c r="Q23" s="246"/>
      <c r="R23" s="266"/>
      <c r="T23" s="30"/>
      <c r="U23" s="30"/>
    </row>
    <row r="24" spans="1:21" ht="138.75" customHeight="1" x14ac:dyDescent="0.25">
      <c r="A24" s="3" t="s">
        <v>146</v>
      </c>
      <c r="B24" s="107" t="s">
        <v>169</v>
      </c>
      <c r="C24" s="107" t="s">
        <v>170</v>
      </c>
      <c r="D24" s="107" t="s">
        <v>93</v>
      </c>
      <c r="E24" s="107" t="s">
        <v>94</v>
      </c>
      <c r="F24" s="107" t="s">
        <v>95</v>
      </c>
      <c r="G24" s="116" t="s">
        <v>96</v>
      </c>
      <c r="I24" s="3" t="s">
        <v>146</v>
      </c>
      <c r="J24" s="268" t="s">
        <v>171</v>
      </c>
      <c r="K24" s="268"/>
      <c r="L24" s="39" t="s">
        <v>172</v>
      </c>
      <c r="M24" s="39" t="s">
        <v>173</v>
      </c>
      <c r="N24" s="187"/>
      <c r="O24" s="265"/>
      <c r="Q24" s="246"/>
      <c r="R24" s="266"/>
      <c r="T24" s="30"/>
      <c r="U24" s="30"/>
    </row>
    <row r="25" spans="1:21" ht="16.5" thickBot="1" x14ac:dyDescent="0.3">
      <c r="A25" s="110" t="s">
        <v>149</v>
      </c>
      <c r="B25" s="111">
        <v>1</v>
      </c>
      <c r="C25" s="112">
        <v>0</v>
      </c>
      <c r="D25" s="16">
        <v>0</v>
      </c>
      <c r="E25" s="112">
        <v>0</v>
      </c>
      <c r="F25" s="112">
        <v>0</v>
      </c>
      <c r="G25" s="112">
        <v>0</v>
      </c>
      <c r="I25" s="110" t="s">
        <v>149</v>
      </c>
      <c r="J25" s="283">
        <v>0</v>
      </c>
      <c r="K25" s="283"/>
      <c r="L25" s="111">
        <v>0</v>
      </c>
      <c r="M25" s="111">
        <v>0</v>
      </c>
      <c r="N25" s="284">
        <v>0</v>
      </c>
      <c r="O25" s="285"/>
      <c r="Q25" s="260"/>
      <c r="R25" s="275"/>
    </row>
    <row r="26" spans="1:21" ht="16.5" thickBot="1" x14ac:dyDescent="0.3">
      <c r="F26" s="19" t="s">
        <v>163</v>
      </c>
      <c r="G26" s="135">
        <v>1</v>
      </c>
      <c r="N26" s="19" t="s">
        <v>163</v>
      </c>
      <c r="O26" s="135">
        <v>0</v>
      </c>
    </row>
    <row r="29" spans="1:21" ht="29.25" customHeight="1" thickBot="1" x14ac:dyDescent="0.3">
      <c r="A29" s="277" t="s">
        <v>174</v>
      </c>
      <c r="B29" s="278"/>
      <c r="C29" s="278"/>
      <c r="D29" s="278"/>
      <c r="E29" s="278"/>
      <c r="F29" s="278"/>
      <c r="G29" s="278"/>
      <c r="H29" s="278"/>
      <c r="I29" s="278"/>
      <c r="J29" s="278"/>
      <c r="K29" s="278"/>
      <c r="L29" s="278"/>
      <c r="M29" s="278"/>
      <c r="N29" s="278"/>
      <c r="O29" s="278"/>
    </row>
    <row r="30" spans="1:21" ht="21" x14ac:dyDescent="0.25">
      <c r="A30" s="246" t="s">
        <v>175</v>
      </c>
      <c r="B30" s="247"/>
      <c r="C30" s="247"/>
      <c r="D30" s="247"/>
      <c r="E30" s="247"/>
      <c r="F30" s="12" t="s">
        <v>151</v>
      </c>
      <c r="G30" s="23">
        <f>B33+C33+D33+F33+G33+G34</f>
        <v>3</v>
      </c>
      <c r="I30" s="259" t="s">
        <v>176</v>
      </c>
      <c r="J30" s="273"/>
      <c r="K30" s="273"/>
      <c r="L30" s="273"/>
      <c r="M30" s="273"/>
      <c r="N30" s="21" t="s">
        <v>151</v>
      </c>
      <c r="O30" s="136">
        <f>J33+K33+L33+M33+N33+O33+O34</f>
        <v>2</v>
      </c>
      <c r="Q30" s="259" t="s">
        <v>177</v>
      </c>
      <c r="R30" s="274">
        <f>INDEX('Puntuación (NO MOVER)'!P6:V12,'9'!G30,'9'!O30)</f>
        <v>3</v>
      </c>
    </row>
    <row r="31" spans="1:21" ht="42.75" customHeight="1" x14ac:dyDescent="0.25">
      <c r="A31" s="4" t="s">
        <v>144</v>
      </c>
      <c r="B31" s="2"/>
      <c r="C31" s="2"/>
      <c r="D31" s="253"/>
      <c r="E31" s="254"/>
      <c r="F31" s="2"/>
      <c r="G31" s="138"/>
      <c r="I31" s="4" t="s">
        <v>144</v>
      </c>
      <c r="J31" s="2"/>
      <c r="K31" s="2"/>
      <c r="L31" s="2"/>
      <c r="M31" s="2"/>
      <c r="N31" s="2"/>
      <c r="O31" s="276" t="s">
        <v>178</v>
      </c>
      <c r="Q31" s="246"/>
      <c r="R31" s="266"/>
    </row>
    <row r="32" spans="1:21" ht="123.75" customHeight="1" x14ac:dyDescent="0.25">
      <c r="A32" s="4" t="s">
        <v>146</v>
      </c>
      <c r="B32" s="107" t="s">
        <v>179</v>
      </c>
      <c r="C32" s="107" t="s">
        <v>180</v>
      </c>
      <c r="D32" s="255" t="s">
        <v>181</v>
      </c>
      <c r="E32" s="256"/>
      <c r="F32" s="107" t="s">
        <v>182</v>
      </c>
      <c r="G32" s="116" t="s">
        <v>108</v>
      </c>
      <c r="I32" s="4" t="s">
        <v>146</v>
      </c>
      <c r="J32" s="107" t="s">
        <v>183</v>
      </c>
      <c r="K32" s="26" t="s">
        <v>184</v>
      </c>
      <c r="L32" s="107" t="s">
        <v>185</v>
      </c>
      <c r="M32" s="107" t="s">
        <v>186</v>
      </c>
      <c r="N32" s="107" t="s">
        <v>187</v>
      </c>
      <c r="O32" s="276"/>
      <c r="Q32" s="246"/>
      <c r="R32" s="266"/>
    </row>
    <row r="33" spans="1:19" s="120" customFormat="1" ht="16.5" thickBot="1" x14ac:dyDescent="0.3">
      <c r="A33" s="110" t="s">
        <v>149</v>
      </c>
      <c r="B33" s="111">
        <v>1</v>
      </c>
      <c r="C33" s="111">
        <v>0</v>
      </c>
      <c r="D33" s="257">
        <v>0</v>
      </c>
      <c r="E33" s="258"/>
      <c r="F33" s="112">
        <v>0</v>
      </c>
      <c r="G33" s="112">
        <v>1</v>
      </c>
      <c r="I33" s="110" t="s">
        <v>149</v>
      </c>
      <c r="J33" s="111">
        <v>1</v>
      </c>
      <c r="K33" s="111">
        <v>0</v>
      </c>
      <c r="L33" s="112">
        <v>0</v>
      </c>
      <c r="M33" s="112">
        <v>0</v>
      </c>
      <c r="N33" s="112">
        <v>0</v>
      </c>
      <c r="O33" s="112">
        <v>0</v>
      </c>
      <c r="Q33" s="260"/>
      <c r="R33" s="275"/>
    </row>
    <row r="34" spans="1:19" ht="16.5" thickBot="1" x14ac:dyDescent="0.3">
      <c r="F34" s="19" t="s">
        <v>163</v>
      </c>
      <c r="G34" s="135">
        <v>1</v>
      </c>
      <c r="N34" s="24" t="s">
        <v>163</v>
      </c>
      <c r="O34" s="137">
        <v>1</v>
      </c>
    </row>
    <row r="38" spans="1:19" ht="15.75" thickBot="1" x14ac:dyDescent="0.3"/>
    <row r="39" spans="1:19" ht="45" x14ac:dyDescent="0.25">
      <c r="A39" s="372" t="s">
        <v>188</v>
      </c>
      <c r="B39" s="372"/>
      <c r="C39" s="372"/>
      <c r="D39" s="372"/>
      <c r="E39" s="372"/>
      <c r="F39" s="273" t="s">
        <v>189</v>
      </c>
      <c r="G39" s="273"/>
      <c r="H39" s="114" t="s">
        <v>190</v>
      </c>
      <c r="I39" s="114" t="s">
        <v>191</v>
      </c>
      <c r="J39" s="27" t="s">
        <v>192</v>
      </c>
      <c r="K39" s="114" t="s">
        <v>193</v>
      </c>
      <c r="L39" s="43" t="s">
        <v>194</v>
      </c>
      <c r="M39" s="250" t="s">
        <v>195</v>
      </c>
      <c r="N39" s="251"/>
      <c r="O39" s="251"/>
      <c r="P39" s="251"/>
      <c r="Q39" s="251"/>
      <c r="R39" s="251"/>
      <c r="S39" s="252"/>
    </row>
    <row r="40" spans="1:19" ht="257.45" customHeight="1" x14ac:dyDescent="0.25">
      <c r="A40" s="241"/>
      <c r="B40" s="242"/>
      <c r="C40" s="242"/>
      <c r="D40" s="242"/>
      <c r="E40" s="243"/>
      <c r="F40" s="244">
        <f>$U$9</f>
        <v>2</v>
      </c>
      <c r="G40" s="245"/>
      <c r="H40" s="121">
        <f>$R$22</f>
        <v>5</v>
      </c>
      <c r="I40" s="121">
        <f>$R$30</f>
        <v>3</v>
      </c>
      <c r="J40" s="122">
        <f>INDEX('Puntuación (NO MOVER)'!O17:W25,'9'!H40,'9'!I40)</f>
        <v>5</v>
      </c>
      <c r="K40" s="121">
        <f>INDEX('Puntuación (NO MOVER)'!AD5:AM14,'9'!F40,'9'!J40)</f>
        <v>5</v>
      </c>
      <c r="L40" s="123" t="str">
        <f>IF(K40&gt;5,"RIESGO ALTO","RIESGO BAJO")</f>
        <v>RIESGO BAJO</v>
      </c>
      <c r="M40" s="248" t="s">
        <v>196</v>
      </c>
      <c r="N40" s="249"/>
      <c r="O40" s="249"/>
      <c r="P40" s="249"/>
      <c r="Q40" s="249"/>
      <c r="R40" s="249"/>
      <c r="S40" s="249"/>
    </row>
    <row r="41" spans="1:19" ht="315.60000000000002" customHeight="1" x14ac:dyDescent="0.25">
      <c r="A41" s="233" t="s">
        <v>121</v>
      </c>
      <c r="B41" s="234"/>
      <c r="C41" s="234"/>
      <c r="D41" s="234"/>
      <c r="E41" s="235"/>
      <c r="F41" s="236" t="s">
        <v>218</v>
      </c>
      <c r="G41" s="236"/>
      <c r="H41" s="236"/>
      <c r="I41" s="236"/>
      <c r="J41" s="236"/>
      <c r="K41" s="236"/>
      <c r="L41" s="236"/>
      <c r="M41" s="236"/>
      <c r="N41" s="236"/>
      <c r="O41" s="236"/>
      <c r="P41" s="236"/>
      <c r="Q41" s="236"/>
      <c r="R41" s="236"/>
      <c r="S41" s="236"/>
    </row>
    <row r="42" spans="1:19" ht="163.15" customHeight="1" x14ac:dyDescent="0.25">
      <c r="A42" s="233" t="s">
        <v>122</v>
      </c>
      <c r="B42" s="234"/>
      <c r="C42" s="234"/>
      <c r="D42" s="234"/>
      <c r="E42" s="235"/>
      <c r="F42" s="236" t="s">
        <v>219</v>
      </c>
      <c r="G42" s="236"/>
      <c r="H42" s="236"/>
      <c r="I42" s="236"/>
      <c r="J42" s="236"/>
      <c r="K42" s="236"/>
      <c r="L42" s="236"/>
      <c r="M42" s="236"/>
      <c r="N42" s="236"/>
      <c r="O42" s="236"/>
      <c r="P42" s="236"/>
      <c r="Q42" s="236"/>
      <c r="R42" s="236"/>
      <c r="S42" s="236"/>
    </row>
  </sheetData>
  <mergeCells count="63">
    <mergeCell ref="D31:E31"/>
    <mergeCell ref="O31:O32"/>
    <mergeCell ref="D32:E32"/>
    <mergeCell ref="D33:E33"/>
    <mergeCell ref="A30:E30"/>
    <mergeCell ref="I30:M30"/>
    <mergeCell ref="Q30:Q33"/>
    <mergeCell ref="F39:G39"/>
    <mergeCell ref="M39:S39"/>
    <mergeCell ref="F40:G40"/>
    <mergeCell ref="M40:S40"/>
    <mergeCell ref="R30:R33"/>
    <mergeCell ref="I19:M19"/>
    <mergeCell ref="A21:O21"/>
    <mergeCell ref="A22:E22"/>
    <mergeCell ref="I22:M22"/>
    <mergeCell ref="A29:O29"/>
    <mergeCell ref="Q22:Q25"/>
    <mergeCell ref="N25:O25"/>
    <mergeCell ref="R22:R25"/>
    <mergeCell ref="J23:K23"/>
    <mergeCell ref="N23:O24"/>
    <mergeCell ref="J24:K24"/>
    <mergeCell ref="J25:K25"/>
    <mergeCell ref="A15:E15"/>
    <mergeCell ref="I15:M15"/>
    <mergeCell ref="Q15:Q18"/>
    <mergeCell ref="R15:R18"/>
    <mergeCell ref="C16:D16"/>
    <mergeCell ref="G16:G17"/>
    <mergeCell ref="O16:O17"/>
    <mergeCell ref="C17:D17"/>
    <mergeCell ref="C18:D18"/>
    <mergeCell ref="Q9:Q12"/>
    <mergeCell ref="R9:R12"/>
    <mergeCell ref="T9:T12"/>
    <mergeCell ref="U9:U12"/>
    <mergeCell ref="G10:G11"/>
    <mergeCell ref="J10:K10"/>
    <mergeCell ref="N10:O11"/>
    <mergeCell ref="J11:K11"/>
    <mergeCell ref="J12:K12"/>
    <mergeCell ref="N12:O12"/>
    <mergeCell ref="A9:E9"/>
    <mergeCell ref="I9:M9"/>
    <mergeCell ref="A1:O1"/>
    <mergeCell ref="B2:I2"/>
    <mergeCell ref="K2:O2"/>
    <mergeCell ref="B3:I3"/>
    <mergeCell ref="K3:O3"/>
    <mergeCell ref="B4:I4"/>
    <mergeCell ref="K4:O4"/>
    <mergeCell ref="A5:O5"/>
    <mergeCell ref="A6:B6"/>
    <mergeCell ref="C6:I6"/>
    <mergeCell ref="K6:O6"/>
    <mergeCell ref="A7:O8"/>
    <mergeCell ref="A39:E39"/>
    <mergeCell ref="A40:E40"/>
    <mergeCell ref="A41:E41"/>
    <mergeCell ref="A42:E42"/>
    <mergeCell ref="F41:S41"/>
    <mergeCell ref="F42:S42"/>
  </mergeCells>
  <conditionalFormatting sqref="L40">
    <cfRule type="containsText" dxfId="33" priority="1" operator="containsText" text="RIESGO BAJO">
      <formula>NOT(ISERROR(SEARCH("RIESGO BAJO",L40)))</formula>
    </cfRule>
    <cfRule type="containsText" dxfId="32" priority="2" operator="containsText" text="RIESGO ALTO">
      <formula>NOT(ISERROR(SEARCH("RIESGO ALTO",L40)))</formula>
    </cfRule>
  </conditionalFormatting>
  <dataValidations count="5">
    <dataValidation type="list" allowBlank="1" showInputMessage="1" showErrorMessage="1" sqref="O19 G26 O26 G34 O34" xr:uid="{00000000-0002-0000-0D00-000000000000}">
      <formula1>"-1,0,1"</formula1>
    </dataValidation>
    <dataValidation type="list" allowBlank="1" showInputMessage="1" showErrorMessage="1" sqref="B12 F12:G12 J12:K12 N12:O12 L33:O33 B18 E18:G18 J18 N18:O18 E25:G25 J25:K25 N25:O25 B33 F33:G33 J33 B25" xr:uid="{00000000-0002-0000-0D00-000001000000}">
      <formula1>"0,1"</formula1>
    </dataValidation>
    <dataValidation type="list" allowBlank="1" showInputMessage="1" showErrorMessage="1" sqref="C12:D12 L12:M12 C18:D18 K18:M18 L25:M25 C33:D33 K33" xr:uid="{00000000-0002-0000-0D00-000002000000}">
      <formula1>"0,2"</formula1>
    </dataValidation>
    <dataValidation type="list" allowBlank="1" showInputMessage="1" showErrorMessage="1" sqref="E12 D25" xr:uid="{00000000-0002-0000-0D00-000003000000}">
      <formula1>"0,3"</formula1>
    </dataValidation>
    <dataValidation type="list" allowBlank="1" showInputMessage="1" showErrorMessage="1" sqref="C25" xr:uid="{00000000-0002-0000-0D00-000004000000}">
      <formula1>"0,1,2,3"</formula1>
    </dataValidation>
  </dataValidations>
  <pageMargins left="0.7" right="0.7" top="0.75" bottom="0.75" header="0.3" footer="0.3"/>
  <pageSetup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U42"/>
  <sheetViews>
    <sheetView showGridLines="0" topLeftCell="A34" zoomScale="70" zoomScaleNormal="70" workbookViewId="0">
      <selection activeCell="A4" sqref="A4"/>
    </sheetView>
  </sheetViews>
  <sheetFormatPr baseColWidth="10" defaultColWidth="11.42578125" defaultRowHeight="15" x14ac:dyDescent="0.25"/>
  <cols>
    <col min="1" max="1" width="22.7109375" customWidth="1"/>
    <col min="2" max="2" width="13.5703125" customWidth="1"/>
    <col min="3" max="3" width="13" customWidth="1"/>
    <col min="5" max="5" width="16.28515625" customWidth="1"/>
    <col min="6" max="6" width="14.28515625" customWidth="1"/>
    <col min="9" max="9" width="14.42578125" customWidth="1"/>
    <col min="11" max="11" width="18.5703125" customWidth="1"/>
    <col min="12" max="12" width="20.28515625" customWidth="1"/>
    <col min="13" max="13" width="18.42578125" customWidth="1"/>
    <col min="14" max="14" width="14" customWidth="1"/>
    <col min="16" max="16" width="4.42578125" customWidth="1"/>
    <col min="17" max="17" width="16" customWidth="1"/>
    <col min="19" max="19" width="8.28515625" customWidth="1"/>
    <col min="20" max="20" width="9.42578125" customWidth="1"/>
    <col min="21" max="21" width="8.42578125" customWidth="1"/>
  </cols>
  <sheetData>
    <row r="1" spans="1:21" ht="38.25" customHeight="1" x14ac:dyDescent="0.25">
      <c r="A1" s="288" t="s">
        <v>131</v>
      </c>
      <c r="B1" s="289"/>
      <c r="C1" s="289"/>
      <c r="D1" s="289"/>
      <c r="E1" s="289"/>
      <c r="F1" s="289"/>
      <c r="G1" s="289"/>
      <c r="H1" s="289"/>
      <c r="I1" s="289"/>
      <c r="J1" s="289"/>
      <c r="K1" s="289"/>
      <c r="L1" s="289"/>
      <c r="M1" s="289"/>
      <c r="N1" s="289"/>
      <c r="O1" s="290"/>
    </row>
    <row r="2" spans="1:21" ht="21.75" customHeight="1" x14ac:dyDescent="0.25">
      <c r="A2" s="131" t="s">
        <v>132</v>
      </c>
      <c r="B2" s="329" t="s">
        <v>202</v>
      </c>
      <c r="C2" s="330"/>
      <c r="D2" s="330"/>
      <c r="E2" s="330"/>
      <c r="F2" s="330"/>
      <c r="G2" s="330"/>
      <c r="H2" s="330"/>
      <c r="I2" s="331"/>
      <c r="J2" s="132" t="s">
        <v>133</v>
      </c>
      <c r="K2" s="332">
        <v>45337</v>
      </c>
      <c r="L2" s="330"/>
      <c r="M2" s="330"/>
      <c r="N2" s="330"/>
      <c r="O2" s="333"/>
    </row>
    <row r="3" spans="1:21" ht="21.75" customHeight="1" x14ac:dyDescent="0.25">
      <c r="A3" s="131" t="s">
        <v>134</v>
      </c>
      <c r="B3" s="329" t="s">
        <v>206</v>
      </c>
      <c r="C3" s="330"/>
      <c r="D3" s="330"/>
      <c r="E3" s="330"/>
      <c r="F3" s="330"/>
      <c r="G3" s="330"/>
      <c r="H3" s="330"/>
      <c r="I3" s="331"/>
      <c r="J3" s="133"/>
      <c r="K3" s="329"/>
      <c r="L3" s="330"/>
      <c r="M3" s="330"/>
      <c r="N3" s="330"/>
      <c r="O3" s="333"/>
    </row>
    <row r="4" spans="1:21" ht="19.5" customHeight="1" x14ac:dyDescent="0.25">
      <c r="A4" s="131" t="s">
        <v>135</v>
      </c>
      <c r="B4" s="329" t="s">
        <v>220</v>
      </c>
      <c r="C4" s="330"/>
      <c r="D4" s="330"/>
      <c r="E4" s="330"/>
      <c r="F4" s="330"/>
      <c r="G4" s="330"/>
      <c r="H4" s="330"/>
      <c r="I4" s="331"/>
      <c r="J4" s="133"/>
      <c r="K4" s="329"/>
      <c r="L4" s="330"/>
      <c r="M4" s="330"/>
      <c r="N4" s="330"/>
      <c r="O4" s="333"/>
    </row>
    <row r="5" spans="1:21" ht="21" customHeight="1" x14ac:dyDescent="0.25">
      <c r="A5" s="353" t="s">
        <v>221</v>
      </c>
      <c r="B5" s="335"/>
      <c r="C5" s="335"/>
      <c r="D5" s="335"/>
      <c r="E5" s="335"/>
      <c r="F5" s="335"/>
      <c r="G5" s="335"/>
      <c r="H5" s="335"/>
      <c r="I5" s="335"/>
      <c r="J5" s="335"/>
      <c r="K5" s="335"/>
      <c r="L5" s="335"/>
      <c r="M5" s="335"/>
      <c r="N5" s="335"/>
      <c r="O5" s="336"/>
    </row>
    <row r="6" spans="1:21" ht="21" customHeight="1" thickBot="1" x14ac:dyDescent="0.3">
      <c r="A6" s="366" t="s">
        <v>136</v>
      </c>
      <c r="B6" s="367"/>
      <c r="C6" s="368" t="s">
        <v>222</v>
      </c>
      <c r="D6" s="369"/>
      <c r="E6" s="369"/>
      <c r="F6" s="369"/>
      <c r="G6" s="369"/>
      <c r="H6" s="369"/>
      <c r="I6" s="370"/>
      <c r="J6" s="139" t="s">
        <v>137</v>
      </c>
      <c r="K6" s="368">
        <v>32832217</v>
      </c>
      <c r="L6" s="369"/>
      <c r="M6" s="369"/>
      <c r="N6" s="369"/>
      <c r="O6" s="371"/>
    </row>
    <row r="7" spans="1:21" x14ac:dyDescent="0.25">
      <c r="A7" s="298" t="s">
        <v>138</v>
      </c>
      <c r="B7" s="299"/>
      <c r="C7" s="299"/>
      <c r="D7" s="299"/>
      <c r="E7" s="299"/>
      <c r="F7" s="299"/>
      <c r="G7" s="299"/>
      <c r="H7" s="299"/>
      <c r="I7" s="299"/>
      <c r="J7" s="299"/>
      <c r="K7" s="299"/>
      <c r="L7" s="299"/>
      <c r="M7" s="299"/>
      <c r="N7" s="299"/>
      <c r="O7" s="300"/>
    </row>
    <row r="8" spans="1:21" ht="15.75" customHeight="1" thickBot="1" x14ac:dyDescent="0.3">
      <c r="A8" s="301"/>
      <c r="B8" s="302"/>
      <c r="C8" s="302"/>
      <c r="D8" s="302"/>
      <c r="E8" s="302"/>
      <c r="F8" s="302"/>
      <c r="G8" s="302"/>
      <c r="H8" s="302"/>
      <c r="I8" s="302"/>
      <c r="J8" s="302"/>
      <c r="K8" s="302"/>
      <c r="L8" s="302"/>
      <c r="M8" s="302"/>
      <c r="N8" s="302"/>
      <c r="O8" s="303"/>
    </row>
    <row r="9" spans="1:21" ht="48" customHeight="1" x14ac:dyDescent="0.25">
      <c r="A9" s="294" t="s">
        <v>139</v>
      </c>
      <c r="B9" s="271"/>
      <c r="C9" s="271"/>
      <c r="D9" s="271"/>
      <c r="E9" s="271"/>
      <c r="F9" s="14" t="s">
        <v>140</v>
      </c>
      <c r="G9" s="13">
        <f>SUM(B12:G12)</f>
        <v>1</v>
      </c>
      <c r="H9" s="9"/>
      <c r="I9" s="271" t="s">
        <v>141</v>
      </c>
      <c r="J9" s="271"/>
      <c r="K9" s="271"/>
      <c r="L9" s="271"/>
      <c r="M9" s="271"/>
      <c r="N9" s="14" t="s">
        <v>140</v>
      </c>
      <c r="O9" s="13">
        <f>SUM(J12:O12)</f>
        <v>1</v>
      </c>
      <c r="Q9" s="259" t="s">
        <v>142</v>
      </c>
      <c r="R9" s="274">
        <f>$O$9+$G$9</f>
        <v>2</v>
      </c>
      <c r="T9" s="259" t="s">
        <v>143</v>
      </c>
      <c r="U9" s="274">
        <f>INDEX('Puntuación (NO MOVER)'!C4:K11,'10'!$R$9,'10'!$R$15)</f>
        <v>2</v>
      </c>
    </row>
    <row r="10" spans="1:21" ht="46.5" customHeight="1" x14ac:dyDescent="0.25">
      <c r="A10" s="6" t="s">
        <v>144</v>
      </c>
      <c r="B10" s="2"/>
      <c r="C10" s="2"/>
      <c r="D10" s="2"/>
      <c r="E10" s="2"/>
      <c r="F10" s="2"/>
      <c r="G10" s="276" t="s">
        <v>145</v>
      </c>
      <c r="H10" s="10"/>
      <c r="I10" s="7" t="s">
        <v>144</v>
      </c>
      <c r="J10" s="295"/>
      <c r="K10" s="295"/>
      <c r="L10" s="11"/>
      <c r="M10" s="11"/>
      <c r="N10" s="304" t="s">
        <v>145</v>
      </c>
      <c r="O10" s="305"/>
      <c r="Q10" s="246"/>
      <c r="R10" s="266"/>
      <c r="T10" s="246"/>
      <c r="U10" s="266"/>
    </row>
    <row r="11" spans="1:21" ht="141.75" x14ac:dyDescent="0.25">
      <c r="A11" s="6" t="s">
        <v>146</v>
      </c>
      <c r="B11" s="107" t="s">
        <v>68</v>
      </c>
      <c r="C11" s="107" t="s">
        <v>69</v>
      </c>
      <c r="D11" s="107" t="s">
        <v>70</v>
      </c>
      <c r="E11" s="107" t="s">
        <v>71</v>
      </c>
      <c r="F11" s="107" t="s">
        <v>147</v>
      </c>
      <c r="G11" s="276"/>
      <c r="H11" s="10"/>
      <c r="I11" s="1" t="s">
        <v>146</v>
      </c>
      <c r="J11" s="268" t="s">
        <v>148</v>
      </c>
      <c r="K11" s="268"/>
      <c r="L11" s="107" t="s">
        <v>75</v>
      </c>
      <c r="M11" s="107" t="s">
        <v>76</v>
      </c>
      <c r="N11" s="306"/>
      <c r="O11" s="307"/>
      <c r="Q11" s="246"/>
      <c r="R11" s="266"/>
      <c r="T11" s="246"/>
      <c r="U11" s="266"/>
    </row>
    <row r="12" spans="1:21" ht="16.5" thickBot="1" x14ac:dyDescent="0.3">
      <c r="A12" s="110" t="s">
        <v>149</v>
      </c>
      <c r="B12" s="111">
        <v>1</v>
      </c>
      <c r="C12" s="111">
        <v>0</v>
      </c>
      <c r="D12" s="111">
        <v>0</v>
      </c>
      <c r="E12" s="111">
        <v>0</v>
      </c>
      <c r="F12" s="112">
        <v>0</v>
      </c>
      <c r="G12" s="112">
        <v>0</v>
      </c>
      <c r="H12" s="8"/>
      <c r="I12" s="110" t="s">
        <v>149</v>
      </c>
      <c r="J12" s="239">
        <v>1</v>
      </c>
      <c r="K12" s="240"/>
      <c r="L12" s="111">
        <v>0</v>
      </c>
      <c r="M12" s="111">
        <v>0</v>
      </c>
      <c r="N12" s="286">
        <v>0</v>
      </c>
      <c r="O12" s="287"/>
      <c r="Q12" s="260"/>
      <c r="R12" s="275"/>
      <c r="T12" s="260"/>
      <c r="U12" s="275"/>
    </row>
    <row r="13" spans="1:21" ht="15" customHeight="1" x14ac:dyDescent="0.25"/>
    <row r="14" spans="1:21" ht="15.75" customHeight="1" thickBot="1" x14ac:dyDescent="0.3"/>
    <row r="15" spans="1:21" ht="32.25" customHeight="1" x14ac:dyDescent="0.25">
      <c r="A15" s="247" t="s">
        <v>150</v>
      </c>
      <c r="B15" s="247"/>
      <c r="C15" s="247"/>
      <c r="D15" s="247"/>
      <c r="E15" s="247"/>
      <c r="F15" s="15" t="s">
        <v>151</v>
      </c>
      <c r="G15" s="109">
        <f>SUM(B18:G18)</f>
        <v>1</v>
      </c>
      <c r="I15" s="259" t="s">
        <v>152</v>
      </c>
      <c r="J15" s="273"/>
      <c r="K15" s="273"/>
      <c r="L15" s="273"/>
      <c r="M15" s="273"/>
      <c r="N15" s="17" t="s">
        <v>151</v>
      </c>
      <c r="O15" s="18">
        <f>J18+K18+L18+M18+N18+O18+O19</f>
        <v>1</v>
      </c>
      <c r="Q15" s="259" t="s">
        <v>153</v>
      </c>
      <c r="R15" s="274">
        <f>$O$15+$G$15</f>
        <v>2</v>
      </c>
    </row>
    <row r="16" spans="1:21" ht="51.75" customHeight="1" x14ac:dyDescent="0.25">
      <c r="A16" s="1" t="s">
        <v>144</v>
      </c>
      <c r="B16" s="2"/>
      <c r="C16" s="267"/>
      <c r="D16" s="267"/>
      <c r="E16" s="2"/>
      <c r="F16" s="2"/>
      <c r="G16" s="269" t="s">
        <v>145</v>
      </c>
      <c r="I16" s="3" t="s">
        <v>144</v>
      </c>
      <c r="J16" s="117"/>
      <c r="K16" s="117"/>
      <c r="L16" s="117"/>
      <c r="M16" s="117"/>
      <c r="N16" s="117"/>
      <c r="O16" s="265" t="s">
        <v>154</v>
      </c>
      <c r="Q16" s="246"/>
      <c r="R16" s="266"/>
    </row>
    <row r="17" spans="1:21" ht="162" customHeight="1" x14ac:dyDescent="0.25">
      <c r="A17" s="1" t="s">
        <v>146</v>
      </c>
      <c r="B17" s="107" t="s">
        <v>155</v>
      </c>
      <c r="C17" s="268" t="s">
        <v>156</v>
      </c>
      <c r="D17" s="268"/>
      <c r="E17" s="107" t="s">
        <v>157</v>
      </c>
      <c r="F17" s="107" t="s">
        <v>81</v>
      </c>
      <c r="G17" s="270"/>
      <c r="I17" s="4" t="s">
        <v>146</v>
      </c>
      <c r="J17" s="107" t="s">
        <v>158</v>
      </c>
      <c r="K17" s="107" t="s">
        <v>159</v>
      </c>
      <c r="L17" s="107" t="s">
        <v>160</v>
      </c>
      <c r="M17" s="107" t="s">
        <v>161</v>
      </c>
      <c r="N17" s="107" t="s">
        <v>162</v>
      </c>
      <c r="O17" s="266"/>
      <c r="Q17" s="246"/>
      <c r="R17" s="266"/>
    </row>
    <row r="18" spans="1:21" ht="16.5" thickBot="1" x14ac:dyDescent="0.3">
      <c r="A18" s="110" t="s">
        <v>149</v>
      </c>
      <c r="B18" s="111">
        <v>1</v>
      </c>
      <c r="C18" s="239">
        <v>0</v>
      </c>
      <c r="D18" s="240"/>
      <c r="E18" s="112">
        <v>0</v>
      </c>
      <c r="F18" s="112">
        <v>0</v>
      </c>
      <c r="G18" s="112">
        <v>0</v>
      </c>
      <c r="I18" s="110" t="s">
        <v>149</v>
      </c>
      <c r="J18" s="111">
        <v>1</v>
      </c>
      <c r="K18" s="111">
        <v>0</v>
      </c>
      <c r="L18" s="111">
        <v>0</v>
      </c>
      <c r="M18" s="111">
        <v>0</v>
      </c>
      <c r="N18" s="112">
        <v>0</v>
      </c>
      <c r="O18" s="112">
        <v>0</v>
      </c>
      <c r="Q18" s="260"/>
      <c r="R18" s="275"/>
    </row>
    <row r="19" spans="1:21" ht="16.5" thickBot="1" x14ac:dyDescent="0.3">
      <c r="I19" s="237"/>
      <c r="J19" s="237"/>
      <c r="K19" s="237"/>
      <c r="L19" s="237"/>
      <c r="M19" s="238"/>
      <c r="N19" s="19" t="s">
        <v>163</v>
      </c>
      <c r="O19" s="135">
        <v>0</v>
      </c>
    </row>
    <row r="20" spans="1:21" ht="15.75" thickBot="1" x14ac:dyDescent="0.3"/>
    <row r="21" spans="1:21" ht="31.5" customHeight="1" thickBot="1" x14ac:dyDescent="0.3">
      <c r="A21" s="279" t="s">
        <v>164</v>
      </c>
      <c r="B21" s="280"/>
      <c r="C21" s="280"/>
      <c r="D21" s="280"/>
      <c r="E21" s="280"/>
      <c r="F21" s="280"/>
      <c r="G21" s="280"/>
      <c r="H21" s="280"/>
      <c r="I21" s="281"/>
      <c r="J21" s="281"/>
      <c r="K21" s="281"/>
      <c r="L21" s="281"/>
      <c r="M21" s="281"/>
      <c r="N21" s="281"/>
      <c r="O21" s="282"/>
    </row>
    <row r="22" spans="1:21" ht="25.5" customHeight="1" x14ac:dyDescent="0.25">
      <c r="A22" s="271" t="s">
        <v>165</v>
      </c>
      <c r="B22" s="271"/>
      <c r="C22" s="271"/>
      <c r="D22" s="271"/>
      <c r="E22" s="271"/>
      <c r="F22" s="14" t="s">
        <v>151</v>
      </c>
      <c r="G22" s="113">
        <f>B25+C25+D25+E25+F25+G25+G26</f>
        <v>2</v>
      </c>
      <c r="I22" s="259" t="s">
        <v>166</v>
      </c>
      <c r="J22" s="273"/>
      <c r="K22" s="273"/>
      <c r="L22" s="273"/>
      <c r="M22" s="273"/>
      <c r="N22" s="21" t="s">
        <v>151</v>
      </c>
      <c r="O22" s="22">
        <f>J25+L25+M25+N25+O26</f>
        <v>0</v>
      </c>
      <c r="Q22" s="259" t="s">
        <v>167</v>
      </c>
      <c r="R22" s="274">
        <f>INDEX('Puntuación (NO MOVER)'!E18:K23,'10'!O22,'10'!G22)</f>
        <v>5</v>
      </c>
    </row>
    <row r="23" spans="1:21" ht="37.5" customHeight="1" x14ac:dyDescent="0.25">
      <c r="A23" s="4" t="s">
        <v>144</v>
      </c>
      <c r="B23" s="2"/>
      <c r="C23" s="2"/>
      <c r="D23" s="2"/>
      <c r="E23" s="2"/>
      <c r="F23" s="2"/>
      <c r="G23" s="5"/>
      <c r="I23" s="4" t="s">
        <v>144</v>
      </c>
      <c r="J23" s="267"/>
      <c r="K23" s="267"/>
      <c r="L23" s="2"/>
      <c r="M23" s="2"/>
      <c r="N23" s="187" t="s">
        <v>168</v>
      </c>
      <c r="O23" s="265"/>
      <c r="Q23" s="246"/>
      <c r="R23" s="266"/>
      <c r="T23" s="30"/>
      <c r="U23" s="30"/>
    </row>
    <row r="24" spans="1:21" ht="138.75" customHeight="1" x14ac:dyDescent="0.25">
      <c r="A24" s="3" t="s">
        <v>146</v>
      </c>
      <c r="B24" s="107" t="s">
        <v>169</v>
      </c>
      <c r="C24" s="107" t="s">
        <v>170</v>
      </c>
      <c r="D24" s="107" t="s">
        <v>93</v>
      </c>
      <c r="E24" s="107" t="s">
        <v>94</v>
      </c>
      <c r="F24" s="107" t="s">
        <v>95</v>
      </c>
      <c r="G24" s="116" t="s">
        <v>96</v>
      </c>
      <c r="I24" s="3" t="s">
        <v>146</v>
      </c>
      <c r="J24" s="268" t="s">
        <v>171</v>
      </c>
      <c r="K24" s="268"/>
      <c r="L24" s="39" t="s">
        <v>172</v>
      </c>
      <c r="M24" s="39" t="s">
        <v>173</v>
      </c>
      <c r="N24" s="187"/>
      <c r="O24" s="265"/>
      <c r="Q24" s="246"/>
      <c r="R24" s="266"/>
      <c r="T24" s="30"/>
      <c r="U24" s="30"/>
    </row>
    <row r="25" spans="1:21" ht="16.5" thickBot="1" x14ac:dyDescent="0.3">
      <c r="A25" s="110" t="s">
        <v>149</v>
      </c>
      <c r="B25" s="111">
        <v>0</v>
      </c>
      <c r="C25" s="112">
        <v>2</v>
      </c>
      <c r="D25" s="111">
        <v>0</v>
      </c>
      <c r="E25" s="112">
        <v>0</v>
      </c>
      <c r="F25" s="112">
        <v>0</v>
      </c>
      <c r="G25" s="112">
        <v>0</v>
      </c>
      <c r="I25" s="110" t="s">
        <v>149</v>
      </c>
      <c r="J25" s="283">
        <v>0</v>
      </c>
      <c r="K25" s="283"/>
      <c r="L25" s="111">
        <v>0</v>
      </c>
      <c r="M25" s="111">
        <v>0</v>
      </c>
      <c r="N25" s="284">
        <v>0</v>
      </c>
      <c r="O25" s="285"/>
      <c r="Q25" s="260"/>
      <c r="R25" s="275"/>
    </row>
    <row r="26" spans="1:21" ht="16.5" thickBot="1" x14ac:dyDescent="0.3">
      <c r="F26" s="19" t="s">
        <v>163</v>
      </c>
      <c r="G26" s="135">
        <v>0</v>
      </c>
      <c r="N26" s="19" t="s">
        <v>163</v>
      </c>
      <c r="O26" s="135">
        <v>0</v>
      </c>
    </row>
    <row r="28" spans="1:21" ht="15.75" thickBot="1" x14ac:dyDescent="0.3"/>
    <row r="29" spans="1:21" ht="29.25" customHeight="1" thickBot="1" x14ac:dyDescent="0.3">
      <c r="A29" s="378" t="s">
        <v>174</v>
      </c>
      <c r="B29" s="379"/>
      <c r="C29" s="379"/>
      <c r="D29" s="379"/>
      <c r="E29" s="379"/>
      <c r="F29" s="379"/>
      <c r="G29" s="379"/>
      <c r="H29" s="379"/>
      <c r="I29" s="379"/>
      <c r="J29" s="379"/>
      <c r="K29" s="379"/>
      <c r="L29" s="379"/>
      <c r="M29" s="379"/>
      <c r="N29" s="379"/>
      <c r="O29" s="380"/>
    </row>
    <row r="30" spans="1:21" ht="21" x14ac:dyDescent="0.25">
      <c r="A30" s="294" t="s">
        <v>175</v>
      </c>
      <c r="B30" s="271"/>
      <c r="C30" s="271"/>
      <c r="D30" s="271"/>
      <c r="E30" s="271"/>
      <c r="F30" s="165" t="s">
        <v>151</v>
      </c>
      <c r="G30" s="166">
        <f>B33+C33+D33+F33+G33+G34</f>
        <v>1</v>
      </c>
      <c r="I30" s="294" t="s">
        <v>176</v>
      </c>
      <c r="J30" s="271"/>
      <c r="K30" s="271"/>
      <c r="L30" s="271"/>
      <c r="M30" s="271"/>
      <c r="N30" s="165" t="s">
        <v>151</v>
      </c>
      <c r="O30" s="167">
        <f>J33+K33+L33+M33+N33+O33+O34</f>
        <v>0</v>
      </c>
      <c r="Q30" s="259" t="s">
        <v>177</v>
      </c>
      <c r="R30" s="274">
        <f>INDEX('Puntuación (NO MOVER)'!P6:V12,'10'!G30,'10'!O30)</f>
        <v>3</v>
      </c>
    </row>
    <row r="31" spans="1:21" ht="42.75" customHeight="1" x14ac:dyDescent="0.25">
      <c r="A31" s="4" t="s">
        <v>144</v>
      </c>
      <c r="B31" s="2"/>
      <c r="C31" s="2"/>
      <c r="D31" s="253"/>
      <c r="E31" s="254"/>
      <c r="F31" s="2"/>
      <c r="G31" s="5"/>
      <c r="I31" s="4" t="s">
        <v>144</v>
      </c>
      <c r="J31" s="2"/>
      <c r="K31" s="2"/>
      <c r="L31" s="2"/>
      <c r="M31" s="2"/>
      <c r="N31" s="2"/>
      <c r="O31" s="276" t="s">
        <v>178</v>
      </c>
      <c r="Q31" s="246"/>
      <c r="R31" s="266"/>
    </row>
    <row r="32" spans="1:21" ht="123.75" customHeight="1" x14ac:dyDescent="0.25">
      <c r="A32" s="4" t="s">
        <v>146</v>
      </c>
      <c r="B32" s="107" t="s">
        <v>179</v>
      </c>
      <c r="C32" s="107" t="s">
        <v>180</v>
      </c>
      <c r="D32" s="255" t="s">
        <v>181</v>
      </c>
      <c r="E32" s="256"/>
      <c r="F32" s="107" t="s">
        <v>182</v>
      </c>
      <c r="G32" s="116" t="s">
        <v>108</v>
      </c>
      <c r="I32" s="4" t="s">
        <v>146</v>
      </c>
      <c r="J32" s="107" t="s">
        <v>183</v>
      </c>
      <c r="K32" s="26" t="s">
        <v>184</v>
      </c>
      <c r="L32" s="107" t="s">
        <v>185</v>
      </c>
      <c r="M32" s="107" t="s">
        <v>186</v>
      </c>
      <c r="N32" s="107" t="s">
        <v>187</v>
      </c>
      <c r="O32" s="276"/>
      <c r="Q32" s="246"/>
      <c r="R32" s="266"/>
    </row>
    <row r="33" spans="1:19" ht="16.5" thickBot="1" x14ac:dyDescent="0.3">
      <c r="A33" s="110" t="s">
        <v>149</v>
      </c>
      <c r="B33" s="111">
        <v>1</v>
      </c>
      <c r="C33" s="111">
        <v>0</v>
      </c>
      <c r="D33" s="257">
        <v>0</v>
      </c>
      <c r="E33" s="258"/>
      <c r="F33" s="112">
        <v>0</v>
      </c>
      <c r="G33" s="112">
        <v>0</v>
      </c>
      <c r="I33" s="110" t="s">
        <v>149</v>
      </c>
      <c r="J33" s="111">
        <v>0</v>
      </c>
      <c r="K33" s="111">
        <v>0</v>
      </c>
      <c r="L33" s="112">
        <v>0</v>
      </c>
      <c r="M33" s="112">
        <v>0</v>
      </c>
      <c r="N33" s="112">
        <v>0</v>
      </c>
      <c r="O33" s="112">
        <v>0</v>
      </c>
      <c r="Q33" s="260"/>
      <c r="R33" s="275"/>
    </row>
    <row r="34" spans="1:19" ht="16.5" thickBot="1" x14ac:dyDescent="0.3">
      <c r="F34" s="19" t="s">
        <v>163</v>
      </c>
      <c r="G34" s="135">
        <v>0</v>
      </c>
      <c r="N34" s="24" t="s">
        <v>163</v>
      </c>
      <c r="O34" s="137">
        <v>0</v>
      </c>
    </row>
    <row r="38" spans="1:19" ht="15.75" thickBot="1" x14ac:dyDescent="0.3"/>
    <row r="39" spans="1:19" ht="45.75" thickBot="1" x14ac:dyDescent="0.3">
      <c r="A39" s="373" t="s">
        <v>188</v>
      </c>
      <c r="B39" s="374"/>
      <c r="C39" s="374"/>
      <c r="D39" s="374"/>
      <c r="E39" s="374"/>
      <c r="F39" s="381" t="s">
        <v>189</v>
      </c>
      <c r="G39" s="381"/>
      <c r="H39" s="168" t="s">
        <v>190</v>
      </c>
      <c r="I39" s="168" t="s">
        <v>191</v>
      </c>
      <c r="J39" s="169" t="s">
        <v>192</v>
      </c>
      <c r="K39" s="168" t="s">
        <v>193</v>
      </c>
      <c r="L39" s="170" t="s">
        <v>194</v>
      </c>
      <c r="M39" s="382" t="s">
        <v>195</v>
      </c>
      <c r="N39" s="383"/>
      <c r="O39" s="383"/>
      <c r="P39" s="383"/>
      <c r="Q39" s="383"/>
      <c r="R39" s="383"/>
      <c r="S39" s="384"/>
    </row>
    <row r="40" spans="1:19" ht="310.89999999999998" customHeight="1" thickBot="1" x14ac:dyDescent="0.3">
      <c r="A40" s="375"/>
      <c r="B40" s="376"/>
      <c r="C40" s="376"/>
      <c r="D40" s="376"/>
      <c r="E40" s="376"/>
      <c r="F40" s="385">
        <f>$U$9</f>
        <v>2</v>
      </c>
      <c r="G40" s="385"/>
      <c r="H40" s="171">
        <f>$R$22</f>
        <v>5</v>
      </c>
      <c r="I40" s="171">
        <f>$R$30</f>
        <v>3</v>
      </c>
      <c r="J40" s="172">
        <f>INDEX('Puntuación (NO MOVER)'!O17:W25,'10'!H40,'10'!I40)</f>
        <v>5</v>
      </c>
      <c r="K40" s="171">
        <f>INDEX('Puntuación (NO MOVER)'!AD5:AM14,'10'!F40,'10'!J40)</f>
        <v>5</v>
      </c>
      <c r="L40" s="173" t="str">
        <f>IF(K40&gt;5,"RIESGO ALTO","RIESGO BAJO")</f>
        <v>RIESGO BAJO</v>
      </c>
      <c r="M40" s="386" t="s">
        <v>196</v>
      </c>
      <c r="N40" s="387"/>
      <c r="O40" s="387"/>
      <c r="P40" s="387"/>
      <c r="Q40" s="387"/>
      <c r="R40" s="387"/>
      <c r="S40" s="388"/>
    </row>
    <row r="41" spans="1:19" ht="287.45" customHeight="1" x14ac:dyDescent="0.25">
      <c r="A41" s="377" t="s">
        <v>121</v>
      </c>
      <c r="B41" s="377"/>
      <c r="C41" s="377"/>
      <c r="D41" s="377"/>
      <c r="E41" s="377"/>
      <c r="F41" s="236" t="s">
        <v>223</v>
      </c>
      <c r="G41" s="236"/>
      <c r="H41" s="236"/>
      <c r="I41" s="236"/>
      <c r="J41" s="236"/>
      <c r="K41" s="236"/>
      <c r="L41" s="236"/>
      <c r="M41" s="236"/>
      <c r="N41" s="236"/>
      <c r="O41" s="236"/>
      <c r="P41" s="236"/>
      <c r="Q41" s="236"/>
      <c r="R41" s="236"/>
      <c r="S41" s="236"/>
    </row>
    <row r="42" spans="1:19" ht="121.9" customHeight="1" x14ac:dyDescent="0.25">
      <c r="A42" s="372" t="s">
        <v>122</v>
      </c>
      <c r="B42" s="372"/>
      <c r="C42" s="372"/>
      <c r="D42" s="372"/>
      <c r="E42" s="372"/>
      <c r="F42" s="236" t="s">
        <v>224</v>
      </c>
      <c r="G42" s="236"/>
      <c r="H42" s="236"/>
      <c r="I42" s="236"/>
      <c r="J42" s="236"/>
      <c r="K42" s="236"/>
      <c r="L42" s="236"/>
      <c r="M42" s="236"/>
      <c r="N42" s="236"/>
      <c r="O42" s="236"/>
      <c r="P42" s="236"/>
      <c r="Q42" s="236"/>
      <c r="R42" s="236"/>
      <c r="S42" s="236"/>
    </row>
  </sheetData>
  <mergeCells count="63">
    <mergeCell ref="D31:E31"/>
    <mergeCell ref="O31:O32"/>
    <mergeCell ref="D32:E32"/>
    <mergeCell ref="D33:E33"/>
    <mergeCell ref="A30:E30"/>
    <mergeCell ref="I30:M30"/>
    <mergeCell ref="Q30:Q33"/>
    <mergeCell ref="F39:G39"/>
    <mergeCell ref="M39:S39"/>
    <mergeCell ref="F40:G40"/>
    <mergeCell ref="M40:S40"/>
    <mergeCell ref="R30:R33"/>
    <mergeCell ref="I19:M19"/>
    <mergeCell ref="A21:O21"/>
    <mergeCell ref="A22:E22"/>
    <mergeCell ref="I22:M22"/>
    <mergeCell ref="A29:O29"/>
    <mergeCell ref="Q22:Q25"/>
    <mergeCell ref="N25:O25"/>
    <mergeCell ref="R22:R25"/>
    <mergeCell ref="J23:K23"/>
    <mergeCell ref="N23:O24"/>
    <mergeCell ref="J24:K24"/>
    <mergeCell ref="J25:K25"/>
    <mergeCell ref="A15:E15"/>
    <mergeCell ref="I15:M15"/>
    <mergeCell ref="Q15:Q18"/>
    <mergeCell ref="R15:R18"/>
    <mergeCell ref="C16:D16"/>
    <mergeCell ref="G16:G17"/>
    <mergeCell ref="O16:O17"/>
    <mergeCell ref="C17:D17"/>
    <mergeCell ref="C18:D18"/>
    <mergeCell ref="Q9:Q12"/>
    <mergeCell ref="R9:R12"/>
    <mergeCell ref="T9:T12"/>
    <mergeCell ref="U9:U12"/>
    <mergeCell ref="G10:G11"/>
    <mergeCell ref="J10:K10"/>
    <mergeCell ref="N10:O11"/>
    <mergeCell ref="J11:K11"/>
    <mergeCell ref="J12:K12"/>
    <mergeCell ref="N12:O12"/>
    <mergeCell ref="A9:E9"/>
    <mergeCell ref="I9:M9"/>
    <mergeCell ref="A1:O1"/>
    <mergeCell ref="B2:I2"/>
    <mergeCell ref="K2:O2"/>
    <mergeCell ref="B3:I3"/>
    <mergeCell ref="K3:O3"/>
    <mergeCell ref="B4:I4"/>
    <mergeCell ref="K4:O4"/>
    <mergeCell ref="A5:O5"/>
    <mergeCell ref="A6:B6"/>
    <mergeCell ref="C6:I6"/>
    <mergeCell ref="K6:O6"/>
    <mergeCell ref="A7:O8"/>
    <mergeCell ref="A39:E39"/>
    <mergeCell ref="A40:E40"/>
    <mergeCell ref="A41:E41"/>
    <mergeCell ref="A42:E42"/>
    <mergeCell ref="F41:S41"/>
    <mergeCell ref="F42:S42"/>
  </mergeCells>
  <conditionalFormatting sqref="L40">
    <cfRule type="containsText" dxfId="31" priority="1" operator="containsText" text="RIESGO BAJO">
      <formula>NOT(ISERROR(SEARCH("RIESGO BAJO",L40)))</formula>
    </cfRule>
    <cfRule type="containsText" dxfId="30" priority="2" operator="containsText" text="RIESGO ALTO">
      <formula>NOT(ISERROR(SEARCH("RIESGO ALTO",L40)))</formula>
    </cfRule>
  </conditionalFormatting>
  <dataValidations count="5">
    <dataValidation type="list" allowBlank="1" showInputMessage="1" showErrorMessage="1" sqref="C25" xr:uid="{00000000-0002-0000-0E00-000000000000}">
      <formula1>"0,1,2,3"</formula1>
    </dataValidation>
    <dataValidation type="list" allowBlank="1" showInputMessage="1" showErrorMessage="1" sqref="E12 D25" xr:uid="{00000000-0002-0000-0E00-000001000000}">
      <formula1>"0,3"</formula1>
    </dataValidation>
    <dataValidation type="list" allowBlank="1" showInputMessage="1" showErrorMessage="1" sqref="C12:D12 L12:M12 C18:D18 K18:M18 L25:M25 C33:D33 K33" xr:uid="{00000000-0002-0000-0E00-000002000000}">
      <formula1>"0,2"</formula1>
    </dataValidation>
    <dataValidation type="list" allowBlank="1" showInputMessage="1" showErrorMessage="1" sqref="B12 F12:G12 J12:K12 N12:O12 L33:O33 B18 E18:G18 J18 N18:O18 E25:G25 J25:K25 N25:O25 B33 F33:G33 J33 B25" xr:uid="{00000000-0002-0000-0E00-000003000000}">
      <formula1>"0,1"</formula1>
    </dataValidation>
    <dataValidation type="list" allowBlank="1" showInputMessage="1" showErrorMessage="1" sqref="O19 G26 O26 G34 O34" xr:uid="{00000000-0002-0000-0E00-000004000000}">
      <formula1>"-1,0,1"</formula1>
    </dataValidation>
  </dataValidations>
  <pageMargins left="0.7" right="0.7" top="0.75" bottom="0.75" header="0.3" footer="0.3"/>
  <pageSetup orientation="portrait" r:id="rId1"/>
  <ignoredErrors>
    <ignoredError sqref="F40" evalError="1"/>
  </ignoredErrors>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U42"/>
  <sheetViews>
    <sheetView showGridLines="0" topLeftCell="A38" zoomScale="60" zoomScaleNormal="60" workbookViewId="0">
      <selection activeCell="Y41" sqref="Y41"/>
    </sheetView>
  </sheetViews>
  <sheetFormatPr baseColWidth="10" defaultColWidth="11.42578125" defaultRowHeight="15" x14ac:dyDescent="0.25"/>
  <cols>
    <col min="1" max="1" width="21.85546875" customWidth="1"/>
    <col min="2" max="2" width="13.5703125" customWidth="1"/>
    <col min="3" max="3" width="13" customWidth="1"/>
    <col min="5" max="5" width="24.28515625" customWidth="1"/>
    <col min="6" max="6" width="14.28515625" customWidth="1"/>
    <col min="9" max="9" width="14.42578125" customWidth="1"/>
    <col min="11" max="11" width="18.5703125" customWidth="1"/>
    <col min="12" max="12" width="20.28515625" customWidth="1"/>
    <col min="13" max="13" width="18.42578125" customWidth="1"/>
    <col min="14" max="14" width="14" customWidth="1"/>
    <col min="16" max="16" width="4.42578125" customWidth="1"/>
    <col min="17" max="17" width="16" customWidth="1"/>
    <col min="19" max="19" width="6.5703125" customWidth="1"/>
    <col min="20" max="20" width="11" customWidth="1"/>
    <col min="21" max="21" width="8.42578125" customWidth="1"/>
  </cols>
  <sheetData>
    <row r="1" spans="1:21" ht="38.25" customHeight="1" x14ac:dyDescent="0.25">
      <c r="A1" s="288" t="s">
        <v>131</v>
      </c>
      <c r="B1" s="289"/>
      <c r="C1" s="289"/>
      <c r="D1" s="289"/>
      <c r="E1" s="289"/>
      <c r="F1" s="289"/>
      <c r="G1" s="289"/>
      <c r="H1" s="289"/>
      <c r="I1" s="289"/>
      <c r="J1" s="289"/>
      <c r="K1" s="289"/>
      <c r="L1" s="289"/>
      <c r="M1" s="289"/>
      <c r="N1" s="289"/>
      <c r="O1" s="290"/>
    </row>
    <row r="2" spans="1:21" ht="21.75" customHeight="1" x14ac:dyDescent="0.25">
      <c r="A2" s="131" t="s">
        <v>132</v>
      </c>
      <c r="B2" s="329" t="s">
        <v>202</v>
      </c>
      <c r="C2" s="330"/>
      <c r="D2" s="330"/>
      <c r="E2" s="330"/>
      <c r="F2" s="330"/>
      <c r="G2" s="330"/>
      <c r="H2" s="330"/>
      <c r="I2" s="331"/>
      <c r="J2" s="132" t="s">
        <v>133</v>
      </c>
      <c r="K2" s="329">
        <v>1063079167</v>
      </c>
      <c r="L2" s="330"/>
      <c r="M2" s="330"/>
      <c r="N2" s="330"/>
      <c r="O2" s="333"/>
    </row>
    <row r="3" spans="1:21" ht="21.75" customHeight="1" x14ac:dyDescent="0.25">
      <c r="A3" s="131" t="s">
        <v>134</v>
      </c>
      <c r="B3" s="329" t="s">
        <v>206</v>
      </c>
      <c r="C3" s="330"/>
      <c r="D3" s="330"/>
      <c r="E3" s="330"/>
      <c r="F3" s="330"/>
      <c r="G3" s="330"/>
      <c r="H3" s="330"/>
      <c r="I3" s="331"/>
      <c r="J3" s="104"/>
      <c r="K3" s="389"/>
      <c r="L3" s="390"/>
      <c r="M3" s="390"/>
      <c r="N3" s="390"/>
      <c r="O3" s="391"/>
    </row>
    <row r="4" spans="1:21" ht="19.5" customHeight="1" x14ac:dyDescent="0.25">
      <c r="A4" s="131" t="s">
        <v>135</v>
      </c>
      <c r="B4" s="329" t="s">
        <v>225</v>
      </c>
      <c r="C4" s="330"/>
      <c r="D4" s="330"/>
      <c r="E4" s="330"/>
      <c r="F4" s="330"/>
      <c r="G4" s="330"/>
      <c r="H4" s="330"/>
      <c r="I4" s="331"/>
      <c r="J4" s="104"/>
      <c r="K4" s="389"/>
      <c r="L4" s="390"/>
      <c r="M4" s="390"/>
      <c r="N4" s="390"/>
      <c r="O4" s="391"/>
    </row>
    <row r="5" spans="1:21" ht="21" customHeight="1" x14ac:dyDescent="0.25">
      <c r="A5" s="334" t="s">
        <v>226</v>
      </c>
      <c r="B5" s="392"/>
      <c r="C5" s="392"/>
      <c r="D5" s="392"/>
      <c r="E5" s="392"/>
      <c r="F5" s="392"/>
      <c r="G5" s="392"/>
      <c r="H5" s="392"/>
      <c r="I5" s="392"/>
      <c r="J5" s="392"/>
      <c r="K5" s="392"/>
      <c r="L5" s="392"/>
      <c r="M5" s="392"/>
      <c r="N5" s="392"/>
      <c r="O5" s="393"/>
    </row>
    <row r="6" spans="1:21" ht="21" customHeight="1" thickBot="1" x14ac:dyDescent="0.3">
      <c r="A6" s="366" t="s">
        <v>136</v>
      </c>
      <c r="B6" s="367"/>
      <c r="C6" s="368" t="s">
        <v>227</v>
      </c>
      <c r="D6" s="369"/>
      <c r="E6" s="369"/>
      <c r="F6" s="369"/>
      <c r="G6" s="369"/>
      <c r="H6" s="369"/>
      <c r="I6" s="370"/>
      <c r="J6" s="139" t="s">
        <v>137</v>
      </c>
      <c r="K6" s="368">
        <v>32428155</v>
      </c>
      <c r="L6" s="369"/>
      <c r="M6" s="369"/>
      <c r="N6" s="369"/>
      <c r="O6" s="371"/>
    </row>
    <row r="7" spans="1:21" x14ac:dyDescent="0.25">
      <c r="A7" s="298" t="s">
        <v>138</v>
      </c>
      <c r="B7" s="299"/>
      <c r="C7" s="299"/>
      <c r="D7" s="299"/>
      <c r="E7" s="299"/>
      <c r="F7" s="299"/>
      <c r="G7" s="299"/>
      <c r="H7" s="299"/>
      <c r="I7" s="299"/>
      <c r="J7" s="299"/>
      <c r="K7" s="299"/>
      <c r="L7" s="299"/>
      <c r="M7" s="299"/>
      <c r="N7" s="299"/>
      <c r="O7" s="300"/>
    </row>
    <row r="8" spans="1:21" ht="15.75" customHeight="1" thickBot="1" x14ac:dyDescent="0.3">
      <c r="A8" s="301"/>
      <c r="B8" s="302"/>
      <c r="C8" s="302"/>
      <c r="D8" s="302"/>
      <c r="E8" s="302"/>
      <c r="F8" s="302"/>
      <c r="G8" s="302"/>
      <c r="H8" s="302"/>
      <c r="I8" s="302"/>
      <c r="J8" s="302"/>
      <c r="K8" s="302"/>
      <c r="L8" s="302"/>
      <c r="M8" s="302"/>
      <c r="N8" s="302"/>
      <c r="O8" s="303"/>
    </row>
    <row r="9" spans="1:21" ht="48" customHeight="1" x14ac:dyDescent="0.25">
      <c r="A9" s="294" t="s">
        <v>139</v>
      </c>
      <c r="B9" s="271"/>
      <c r="C9" s="271"/>
      <c r="D9" s="271"/>
      <c r="E9" s="271"/>
      <c r="F9" s="14" t="s">
        <v>140</v>
      </c>
      <c r="G9" s="13">
        <f>SUM(B12:G12)</f>
        <v>2</v>
      </c>
      <c r="H9" s="9"/>
      <c r="I9" s="271" t="s">
        <v>141</v>
      </c>
      <c r="J9" s="271"/>
      <c r="K9" s="271"/>
      <c r="L9" s="271"/>
      <c r="M9" s="271"/>
      <c r="N9" s="14" t="s">
        <v>140</v>
      </c>
      <c r="O9" s="13">
        <f>SUM(J12:O12)</f>
        <v>1</v>
      </c>
      <c r="Q9" s="259" t="s">
        <v>142</v>
      </c>
      <c r="R9" s="274">
        <f>$O$9+$G$9</f>
        <v>3</v>
      </c>
      <c r="T9" s="259" t="s">
        <v>143</v>
      </c>
      <c r="U9" s="274">
        <f>INDEX('Puntuación (NO MOVER)'!C4:K11,'11'!$R$9,'11'!$R$15)</f>
        <v>4</v>
      </c>
    </row>
    <row r="10" spans="1:21" ht="46.5" customHeight="1" x14ac:dyDescent="0.25">
      <c r="A10" s="6" t="s">
        <v>144</v>
      </c>
      <c r="B10" s="2"/>
      <c r="C10" s="2"/>
      <c r="D10" s="2"/>
      <c r="E10" s="2"/>
      <c r="F10" s="2"/>
      <c r="G10" s="276" t="s">
        <v>145</v>
      </c>
      <c r="H10" s="10"/>
      <c r="I10" s="7" t="s">
        <v>144</v>
      </c>
      <c r="J10" s="295"/>
      <c r="K10" s="295"/>
      <c r="L10" s="11"/>
      <c r="M10" s="11"/>
      <c r="N10" s="304" t="s">
        <v>145</v>
      </c>
      <c r="O10" s="305"/>
      <c r="Q10" s="246"/>
      <c r="R10" s="266"/>
      <c r="T10" s="246"/>
      <c r="U10" s="266"/>
    </row>
    <row r="11" spans="1:21" ht="141.75" x14ac:dyDescent="0.25">
      <c r="A11" s="6" t="s">
        <v>146</v>
      </c>
      <c r="B11" s="107" t="s">
        <v>68</v>
      </c>
      <c r="C11" s="107" t="s">
        <v>69</v>
      </c>
      <c r="D11" s="107" t="s">
        <v>70</v>
      </c>
      <c r="E11" s="107" t="s">
        <v>71</v>
      </c>
      <c r="F11" s="107" t="s">
        <v>147</v>
      </c>
      <c r="G11" s="276"/>
      <c r="H11" s="10"/>
      <c r="I11" s="1" t="s">
        <v>146</v>
      </c>
      <c r="J11" s="268" t="s">
        <v>148</v>
      </c>
      <c r="K11" s="268"/>
      <c r="L11" s="107" t="s">
        <v>75</v>
      </c>
      <c r="M11" s="107" t="s">
        <v>76</v>
      </c>
      <c r="N11" s="306"/>
      <c r="O11" s="307"/>
      <c r="Q11" s="246"/>
      <c r="R11" s="266"/>
      <c r="T11" s="246"/>
      <c r="U11" s="266"/>
    </row>
    <row r="12" spans="1:21" ht="16.5" thickBot="1" x14ac:dyDescent="0.3">
      <c r="A12" s="110" t="s">
        <v>149</v>
      </c>
      <c r="B12" s="111">
        <v>0</v>
      </c>
      <c r="C12" s="111">
        <v>0</v>
      </c>
      <c r="D12" s="111">
        <v>2</v>
      </c>
      <c r="E12" s="111">
        <v>0</v>
      </c>
      <c r="F12" s="112">
        <v>0</v>
      </c>
      <c r="G12" s="112">
        <v>0</v>
      </c>
      <c r="H12" s="8"/>
      <c r="I12" s="110" t="s">
        <v>149</v>
      </c>
      <c r="J12" s="239">
        <v>1</v>
      </c>
      <c r="K12" s="240"/>
      <c r="L12" s="111">
        <v>0</v>
      </c>
      <c r="M12" s="111">
        <v>0</v>
      </c>
      <c r="N12" s="286">
        <v>0</v>
      </c>
      <c r="O12" s="287"/>
      <c r="Q12" s="260"/>
      <c r="R12" s="275"/>
      <c r="T12" s="260"/>
      <c r="U12" s="275"/>
    </row>
    <row r="13" spans="1:21" ht="15" customHeight="1" x14ac:dyDescent="0.25"/>
    <row r="14" spans="1:21" ht="15.75" customHeight="1" thickBot="1" x14ac:dyDescent="0.3"/>
    <row r="15" spans="1:21" ht="32.25" customHeight="1" x14ac:dyDescent="0.25">
      <c r="A15" s="247" t="s">
        <v>150</v>
      </c>
      <c r="B15" s="247"/>
      <c r="C15" s="247"/>
      <c r="D15" s="247"/>
      <c r="E15" s="247"/>
      <c r="F15" s="15" t="s">
        <v>151</v>
      </c>
      <c r="G15" s="109">
        <f>SUM(B18:G18)</f>
        <v>2</v>
      </c>
      <c r="I15" s="259" t="s">
        <v>152</v>
      </c>
      <c r="J15" s="273"/>
      <c r="K15" s="273"/>
      <c r="L15" s="273"/>
      <c r="M15" s="273"/>
      <c r="N15" s="17" t="s">
        <v>151</v>
      </c>
      <c r="O15" s="18">
        <f>J18+K18+L18+M18+N18+O18+O19</f>
        <v>3</v>
      </c>
      <c r="Q15" s="259" t="s">
        <v>153</v>
      </c>
      <c r="R15" s="274">
        <f>$O$15+$G$15</f>
        <v>5</v>
      </c>
    </row>
    <row r="16" spans="1:21" ht="51.75" customHeight="1" x14ac:dyDescent="0.25">
      <c r="A16" s="1" t="s">
        <v>144</v>
      </c>
      <c r="B16" s="2"/>
      <c r="C16" s="267"/>
      <c r="D16" s="267"/>
      <c r="E16" s="2"/>
      <c r="F16" s="2"/>
      <c r="G16" s="269" t="s">
        <v>145</v>
      </c>
      <c r="I16" s="3" t="s">
        <v>144</v>
      </c>
      <c r="J16" s="117"/>
      <c r="K16" s="117"/>
      <c r="L16" s="117"/>
      <c r="M16" s="117"/>
      <c r="N16" s="117"/>
      <c r="O16" s="265" t="s">
        <v>154</v>
      </c>
      <c r="Q16" s="246"/>
      <c r="R16" s="266"/>
    </row>
    <row r="17" spans="1:21" ht="162" customHeight="1" x14ac:dyDescent="0.25">
      <c r="A17" s="1" t="s">
        <v>146</v>
      </c>
      <c r="B17" s="107" t="s">
        <v>155</v>
      </c>
      <c r="C17" s="268" t="s">
        <v>156</v>
      </c>
      <c r="D17" s="268"/>
      <c r="E17" s="107" t="s">
        <v>157</v>
      </c>
      <c r="F17" s="107" t="s">
        <v>81</v>
      </c>
      <c r="G17" s="270"/>
      <c r="I17" s="4" t="s">
        <v>146</v>
      </c>
      <c r="J17" s="107" t="s">
        <v>158</v>
      </c>
      <c r="K17" s="107" t="s">
        <v>159</v>
      </c>
      <c r="L17" s="107" t="s">
        <v>160</v>
      </c>
      <c r="M17" s="107" t="s">
        <v>161</v>
      </c>
      <c r="N17" s="107" t="s">
        <v>162</v>
      </c>
      <c r="O17" s="266"/>
      <c r="Q17" s="246"/>
      <c r="R17" s="266"/>
    </row>
    <row r="18" spans="1:21" ht="16.5" thickBot="1" x14ac:dyDescent="0.3">
      <c r="A18" s="110" t="s">
        <v>149</v>
      </c>
      <c r="B18" s="111">
        <v>0</v>
      </c>
      <c r="C18" s="239">
        <v>2</v>
      </c>
      <c r="D18" s="240"/>
      <c r="E18" s="112">
        <v>0</v>
      </c>
      <c r="F18" s="112">
        <v>0</v>
      </c>
      <c r="G18" s="112">
        <v>0</v>
      </c>
      <c r="I18" s="110" t="s">
        <v>149</v>
      </c>
      <c r="J18" s="111">
        <v>0</v>
      </c>
      <c r="K18" s="111">
        <v>0</v>
      </c>
      <c r="L18" s="111">
        <v>0</v>
      </c>
      <c r="M18" s="111">
        <v>2</v>
      </c>
      <c r="N18" s="112">
        <v>1</v>
      </c>
      <c r="O18" s="112">
        <v>0</v>
      </c>
      <c r="Q18" s="260"/>
      <c r="R18" s="275"/>
    </row>
    <row r="19" spans="1:21" ht="16.5" thickBot="1" x14ac:dyDescent="0.3">
      <c r="I19" s="237"/>
      <c r="J19" s="237"/>
      <c r="K19" s="237"/>
      <c r="L19" s="237"/>
      <c r="M19" s="238"/>
      <c r="N19" s="19" t="s">
        <v>163</v>
      </c>
      <c r="O19" s="135">
        <v>0</v>
      </c>
    </row>
    <row r="20" spans="1:21" ht="15.75" thickBot="1" x14ac:dyDescent="0.3"/>
    <row r="21" spans="1:21" ht="31.5" customHeight="1" thickBot="1" x14ac:dyDescent="0.3">
      <c r="A21" s="279" t="s">
        <v>164</v>
      </c>
      <c r="B21" s="280"/>
      <c r="C21" s="280"/>
      <c r="D21" s="280"/>
      <c r="E21" s="280"/>
      <c r="F21" s="280"/>
      <c r="G21" s="280"/>
      <c r="H21" s="280"/>
      <c r="I21" s="281"/>
      <c r="J21" s="281"/>
      <c r="K21" s="281"/>
      <c r="L21" s="281"/>
      <c r="M21" s="281"/>
      <c r="N21" s="281"/>
      <c r="O21" s="282"/>
    </row>
    <row r="22" spans="1:21" ht="25.5" customHeight="1" x14ac:dyDescent="0.25">
      <c r="A22" s="271" t="s">
        <v>165</v>
      </c>
      <c r="B22" s="271"/>
      <c r="C22" s="271"/>
      <c r="D22" s="271"/>
      <c r="E22" s="271"/>
      <c r="F22" s="14" t="s">
        <v>151</v>
      </c>
      <c r="G22" s="113">
        <f>B25+C25+D25+E25+F25+G25+G26</f>
        <v>3</v>
      </c>
      <c r="I22" s="259" t="s">
        <v>166</v>
      </c>
      <c r="J22" s="273"/>
      <c r="K22" s="273"/>
      <c r="L22" s="273"/>
      <c r="M22" s="273"/>
      <c r="N22" s="21" t="s">
        <v>151</v>
      </c>
      <c r="O22" s="136">
        <f>J25+L25+M25+N25+O26</f>
        <v>0</v>
      </c>
      <c r="Q22" s="259" t="s">
        <v>167</v>
      </c>
      <c r="R22" s="274">
        <f>INDEX('Puntuación (NO MOVER)'!E18:K23,'11'!O22,'11'!G22)</f>
        <v>5</v>
      </c>
    </row>
    <row r="23" spans="1:21" ht="37.5" customHeight="1" x14ac:dyDescent="0.25">
      <c r="A23" s="4" t="s">
        <v>144</v>
      </c>
      <c r="B23" s="2"/>
      <c r="C23" s="2"/>
      <c r="D23" s="2"/>
      <c r="E23" s="2"/>
      <c r="F23" s="2"/>
      <c r="G23" s="5"/>
      <c r="I23" s="4" t="s">
        <v>144</v>
      </c>
      <c r="J23" s="267"/>
      <c r="K23" s="267"/>
      <c r="L23" s="2"/>
      <c r="M23" s="2"/>
      <c r="N23" s="187" t="s">
        <v>168</v>
      </c>
      <c r="O23" s="265"/>
      <c r="Q23" s="246"/>
      <c r="R23" s="266"/>
      <c r="T23" s="30"/>
      <c r="U23" s="30"/>
    </row>
    <row r="24" spans="1:21" ht="138.75" customHeight="1" x14ac:dyDescent="0.25">
      <c r="A24" s="3" t="s">
        <v>146</v>
      </c>
      <c r="B24" s="107" t="s">
        <v>169</v>
      </c>
      <c r="C24" s="107" t="s">
        <v>170</v>
      </c>
      <c r="D24" s="107" t="s">
        <v>93</v>
      </c>
      <c r="E24" s="107" t="s">
        <v>94</v>
      </c>
      <c r="F24" s="107" t="s">
        <v>95</v>
      </c>
      <c r="G24" s="116" t="s">
        <v>96</v>
      </c>
      <c r="I24" s="3" t="s">
        <v>146</v>
      </c>
      <c r="J24" s="268" t="s">
        <v>171</v>
      </c>
      <c r="K24" s="268"/>
      <c r="L24" s="39" t="s">
        <v>172</v>
      </c>
      <c r="M24" s="39" t="s">
        <v>173</v>
      </c>
      <c r="N24" s="187"/>
      <c r="O24" s="265"/>
      <c r="Q24" s="246"/>
      <c r="R24" s="266"/>
      <c r="T24" s="30"/>
      <c r="U24" s="30"/>
    </row>
    <row r="25" spans="1:21" ht="16.5" thickBot="1" x14ac:dyDescent="0.3">
      <c r="A25" s="110" t="s">
        <v>149</v>
      </c>
      <c r="B25" s="111">
        <v>0</v>
      </c>
      <c r="C25" s="112">
        <v>0</v>
      </c>
      <c r="D25" s="111">
        <v>3</v>
      </c>
      <c r="E25" s="112">
        <v>0</v>
      </c>
      <c r="F25" s="112">
        <v>0</v>
      </c>
      <c r="G25" s="112">
        <v>0</v>
      </c>
      <c r="I25" s="110" t="s">
        <v>149</v>
      </c>
      <c r="J25" s="283">
        <v>0</v>
      </c>
      <c r="K25" s="283"/>
      <c r="L25" s="111">
        <v>0</v>
      </c>
      <c r="M25" s="111">
        <v>0</v>
      </c>
      <c r="N25" s="284">
        <v>0</v>
      </c>
      <c r="O25" s="285"/>
      <c r="Q25" s="260"/>
      <c r="R25" s="275"/>
    </row>
    <row r="26" spans="1:21" ht="16.5" thickBot="1" x14ac:dyDescent="0.3">
      <c r="F26" s="19" t="s">
        <v>163</v>
      </c>
      <c r="G26" s="135">
        <v>0</v>
      </c>
      <c r="N26" s="19" t="s">
        <v>163</v>
      </c>
      <c r="O26" s="135">
        <v>0</v>
      </c>
    </row>
    <row r="29" spans="1:21" ht="29.25" customHeight="1" thickBot="1" x14ac:dyDescent="0.3">
      <c r="A29" s="277" t="s">
        <v>174</v>
      </c>
      <c r="B29" s="278"/>
      <c r="C29" s="278"/>
      <c r="D29" s="278"/>
      <c r="E29" s="278"/>
      <c r="F29" s="278"/>
      <c r="G29" s="278"/>
      <c r="H29" s="278"/>
      <c r="I29" s="278"/>
      <c r="J29" s="278"/>
      <c r="K29" s="278"/>
      <c r="L29" s="278"/>
      <c r="M29" s="278"/>
      <c r="N29" s="278"/>
      <c r="O29" s="278"/>
    </row>
    <row r="30" spans="1:21" ht="21" x14ac:dyDescent="0.25">
      <c r="A30" s="246" t="s">
        <v>175</v>
      </c>
      <c r="B30" s="247"/>
      <c r="C30" s="247"/>
      <c r="D30" s="247"/>
      <c r="E30" s="247"/>
      <c r="F30" s="12" t="s">
        <v>151</v>
      </c>
      <c r="G30" s="23">
        <f>B33+C33+D33+F33+G33+G34</f>
        <v>5</v>
      </c>
      <c r="I30" s="259" t="s">
        <v>176</v>
      </c>
      <c r="J30" s="273"/>
      <c r="K30" s="273"/>
      <c r="L30" s="273"/>
      <c r="M30" s="273"/>
      <c r="N30" s="21" t="s">
        <v>151</v>
      </c>
      <c r="O30" s="22">
        <f>J33+K33+L33+M33+N33+O33+O34</f>
        <v>1</v>
      </c>
      <c r="Q30" s="259" t="s">
        <v>177</v>
      </c>
      <c r="R30" s="274">
        <f>INDEX('Puntuación (NO MOVER)'!P6:V12,'11'!G30,'11'!O30)</f>
        <v>5</v>
      </c>
    </row>
    <row r="31" spans="1:21" ht="42.75" customHeight="1" x14ac:dyDescent="0.25">
      <c r="A31" s="4" t="s">
        <v>144</v>
      </c>
      <c r="B31" s="2"/>
      <c r="C31" s="2"/>
      <c r="D31" s="253"/>
      <c r="E31" s="254"/>
      <c r="F31" s="2"/>
      <c r="G31" s="5"/>
      <c r="I31" s="4" t="s">
        <v>144</v>
      </c>
      <c r="J31" s="2"/>
      <c r="K31" s="2"/>
      <c r="L31" s="2"/>
      <c r="M31" s="2"/>
      <c r="N31" s="2"/>
      <c r="O31" s="276" t="s">
        <v>178</v>
      </c>
      <c r="Q31" s="246"/>
      <c r="R31" s="266"/>
    </row>
    <row r="32" spans="1:21" ht="123.75" customHeight="1" x14ac:dyDescent="0.25">
      <c r="A32" s="4" t="s">
        <v>146</v>
      </c>
      <c r="B32" s="107" t="s">
        <v>179</v>
      </c>
      <c r="C32" s="107" t="s">
        <v>180</v>
      </c>
      <c r="D32" s="255" t="s">
        <v>181</v>
      </c>
      <c r="E32" s="256"/>
      <c r="F32" s="107" t="s">
        <v>182</v>
      </c>
      <c r="G32" s="116" t="s">
        <v>108</v>
      </c>
      <c r="I32" s="4" t="s">
        <v>146</v>
      </c>
      <c r="J32" s="107" t="s">
        <v>183</v>
      </c>
      <c r="K32" s="26" t="s">
        <v>184</v>
      </c>
      <c r="L32" s="107" t="s">
        <v>185</v>
      </c>
      <c r="M32" s="107" t="s">
        <v>186</v>
      </c>
      <c r="N32" s="107" t="s">
        <v>187</v>
      </c>
      <c r="O32" s="276"/>
      <c r="Q32" s="246"/>
      <c r="R32" s="266"/>
    </row>
    <row r="33" spans="1:19" ht="16.5" thickBot="1" x14ac:dyDescent="0.3">
      <c r="A33" s="110" t="s">
        <v>149</v>
      </c>
      <c r="B33" s="111">
        <v>0</v>
      </c>
      <c r="C33" s="111">
        <v>2</v>
      </c>
      <c r="D33" s="257">
        <v>2</v>
      </c>
      <c r="E33" s="258"/>
      <c r="F33" s="112">
        <v>0</v>
      </c>
      <c r="G33" s="112">
        <v>1</v>
      </c>
      <c r="I33" s="110" t="s">
        <v>149</v>
      </c>
      <c r="J33" s="111">
        <v>1</v>
      </c>
      <c r="K33" s="111">
        <v>0</v>
      </c>
      <c r="L33" s="112">
        <v>0</v>
      </c>
      <c r="M33" s="112">
        <v>0</v>
      </c>
      <c r="N33" s="112">
        <v>0</v>
      </c>
      <c r="O33" s="112">
        <v>0</v>
      </c>
      <c r="Q33" s="260"/>
      <c r="R33" s="275"/>
    </row>
    <row r="34" spans="1:19" ht="16.5" thickBot="1" x14ac:dyDescent="0.3">
      <c r="F34" s="19" t="s">
        <v>163</v>
      </c>
      <c r="G34" s="135">
        <v>0</v>
      </c>
      <c r="N34" s="24" t="s">
        <v>163</v>
      </c>
      <c r="O34" s="137">
        <v>0</v>
      </c>
    </row>
    <row r="38" spans="1:19" ht="15.75" thickBot="1" x14ac:dyDescent="0.3"/>
    <row r="39" spans="1:19" ht="45" x14ac:dyDescent="0.25">
      <c r="A39" s="372" t="s">
        <v>188</v>
      </c>
      <c r="B39" s="372"/>
      <c r="C39" s="372"/>
      <c r="D39" s="372"/>
      <c r="E39" s="372"/>
      <c r="F39" s="272" t="s">
        <v>189</v>
      </c>
      <c r="G39" s="273"/>
      <c r="H39" s="114" t="s">
        <v>190</v>
      </c>
      <c r="I39" s="114" t="s">
        <v>191</v>
      </c>
      <c r="J39" s="27" t="s">
        <v>192</v>
      </c>
      <c r="K39" s="114" t="s">
        <v>193</v>
      </c>
      <c r="L39" s="43" t="s">
        <v>194</v>
      </c>
      <c r="M39" s="250" t="s">
        <v>195</v>
      </c>
      <c r="N39" s="251"/>
      <c r="O39" s="251"/>
      <c r="P39" s="251"/>
      <c r="Q39" s="251"/>
      <c r="R39" s="251"/>
      <c r="S39" s="252"/>
    </row>
    <row r="40" spans="1:19" ht="315" customHeight="1" x14ac:dyDescent="0.25">
      <c r="A40" s="241"/>
      <c r="B40" s="242"/>
      <c r="C40" s="242"/>
      <c r="D40" s="242"/>
      <c r="E40" s="243"/>
      <c r="F40" s="244">
        <f>$U$9</f>
        <v>4</v>
      </c>
      <c r="G40" s="245"/>
      <c r="H40" s="121">
        <f>$R$22</f>
        <v>5</v>
      </c>
      <c r="I40" s="121">
        <f>$R$30</f>
        <v>5</v>
      </c>
      <c r="J40" s="122">
        <f>INDEX('Puntuación (NO MOVER)'!O17:W25,'11'!H40,'11'!I40)</f>
        <v>5</v>
      </c>
      <c r="K40" s="121">
        <f>INDEX('Puntuación (NO MOVER)'!AD5:AM14,'11'!F40,'11'!J40)</f>
        <v>5</v>
      </c>
      <c r="L40" s="123" t="str">
        <f>IF(K40&gt;5,"RIESGO ALTO","RIESGO BAJO")</f>
        <v>RIESGO BAJO</v>
      </c>
      <c r="M40" s="248" t="s">
        <v>196</v>
      </c>
      <c r="N40" s="249"/>
      <c r="O40" s="249"/>
      <c r="P40" s="249"/>
      <c r="Q40" s="249"/>
      <c r="R40" s="249"/>
      <c r="S40" s="249"/>
    </row>
    <row r="41" spans="1:19" ht="297" customHeight="1" x14ac:dyDescent="0.25">
      <c r="A41" s="233" t="s">
        <v>121</v>
      </c>
      <c r="B41" s="234"/>
      <c r="C41" s="234"/>
      <c r="D41" s="234"/>
      <c r="E41" s="235"/>
      <c r="F41" s="236" t="s">
        <v>228</v>
      </c>
      <c r="G41" s="236"/>
      <c r="H41" s="236"/>
      <c r="I41" s="236"/>
      <c r="J41" s="236"/>
      <c r="K41" s="236"/>
      <c r="L41" s="236"/>
      <c r="M41" s="236"/>
      <c r="N41" s="236"/>
      <c r="O41" s="236"/>
      <c r="P41" s="236"/>
      <c r="Q41" s="236"/>
      <c r="R41" s="236"/>
      <c r="S41" s="236"/>
    </row>
    <row r="42" spans="1:19" ht="128.44999999999999" customHeight="1" x14ac:dyDescent="0.25">
      <c r="A42" s="233" t="s">
        <v>122</v>
      </c>
      <c r="B42" s="234"/>
      <c r="C42" s="234"/>
      <c r="D42" s="234"/>
      <c r="E42" s="235"/>
      <c r="F42" s="236" t="s">
        <v>229</v>
      </c>
      <c r="G42" s="236"/>
      <c r="H42" s="236"/>
      <c r="I42" s="236"/>
      <c r="J42" s="236"/>
      <c r="K42" s="236"/>
      <c r="L42" s="236"/>
      <c r="M42" s="236"/>
      <c r="N42" s="236"/>
      <c r="O42" s="236"/>
      <c r="P42" s="236"/>
      <c r="Q42" s="236"/>
      <c r="R42" s="236"/>
      <c r="S42" s="236"/>
    </row>
  </sheetData>
  <mergeCells count="63">
    <mergeCell ref="D31:E31"/>
    <mergeCell ref="O31:O32"/>
    <mergeCell ref="D32:E32"/>
    <mergeCell ref="D33:E33"/>
    <mergeCell ref="A30:E30"/>
    <mergeCell ref="I30:M30"/>
    <mergeCell ref="Q30:Q33"/>
    <mergeCell ref="F39:G39"/>
    <mergeCell ref="M39:S39"/>
    <mergeCell ref="F40:G40"/>
    <mergeCell ref="M40:S40"/>
    <mergeCell ref="R30:R33"/>
    <mergeCell ref="I19:M19"/>
    <mergeCell ref="A21:O21"/>
    <mergeCell ref="A22:E22"/>
    <mergeCell ref="I22:M22"/>
    <mergeCell ref="A29:O29"/>
    <mergeCell ref="Q22:Q25"/>
    <mergeCell ref="N25:O25"/>
    <mergeCell ref="R22:R25"/>
    <mergeCell ref="J23:K23"/>
    <mergeCell ref="N23:O24"/>
    <mergeCell ref="J24:K24"/>
    <mergeCell ref="J25:K25"/>
    <mergeCell ref="A15:E15"/>
    <mergeCell ref="I15:M15"/>
    <mergeCell ref="Q15:Q18"/>
    <mergeCell ref="R15:R18"/>
    <mergeCell ref="C16:D16"/>
    <mergeCell ref="G16:G17"/>
    <mergeCell ref="O16:O17"/>
    <mergeCell ref="C17:D17"/>
    <mergeCell ref="C18:D18"/>
    <mergeCell ref="Q9:Q12"/>
    <mergeCell ref="R9:R12"/>
    <mergeCell ref="T9:T12"/>
    <mergeCell ref="U9:U12"/>
    <mergeCell ref="G10:G11"/>
    <mergeCell ref="J10:K10"/>
    <mergeCell ref="N10:O11"/>
    <mergeCell ref="J11:K11"/>
    <mergeCell ref="J12:K12"/>
    <mergeCell ref="N12:O12"/>
    <mergeCell ref="A9:E9"/>
    <mergeCell ref="I9:M9"/>
    <mergeCell ref="A1:O1"/>
    <mergeCell ref="B2:I2"/>
    <mergeCell ref="K2:O2"/>
    <mergeCell ref="B3:I3"/>
    <mergeCell ref="K3:O3"/>
    <mergeCell ref="B4:I4"/>
    <mergeCell ref="K4:O4"/>
    <mergeCell ref="A5:O5"/>
    <mergeCell ref="A6:B6"/>
    <mergeCell ref="C6:I6"/>
    <mergeCell ref="K6:O6"/>
    <mergeCell ref="A7:O8"/>
    <mergeCell ref="A39:E39"/>
    <mergeCell ref="A40:E40"/>
    <mergeCell ref="A41:E41"/>
    <mergeCell ref="A42:E42"/>
    <mergeCell ref="F41:S41"/>
    <mergeCell ref="F42:S42"/>
  </mergeCells>
  <conditionalFormatting sqref="L40">
    <cfRule type="containsText" dxfId="29" priority="1" operator="containsText" text="RIESGO BAJO">
      <formula>NOT(ISERROR(SEARCH("RIESGO BAJO",L40)))</formula>
    </cfRule>
    <cfRule type="containsText" dxfId="28" priority="2" operator="containsText" text="RIESGO ALTO">
      <formula>NOT(ISERROR(SEARCH("RIESGO ALTO",L40)))</formula>
    </cfRule>
  </conditionalFormatting>
  <dataValidations count="5">
    <dataValidation type="list" allowBlank="1" showInputMessage="1" showErrorMessage="1" sqref="O19 G26 O26 G34 O34" xr:uid="{00000000-0002-0000-0F00-000000000000}">
      <formula1>"-1,0,1"</formula1>
    </dataValidation>
    <dataValidation type="list" allowBlank="1" showInputMessage="1" showErrorMessage="1" sqref="B12 F12:G12 J12:K12 N12:O12 L33:O33 B18 E18:G18 J18 N18:O18 E25:G25 J25:K25 N25:O25 B33 F33:G33 J33 B25" xr:uid="{00000000-0002-0000-0F00-000001000000}">
      <formula1>"0,1"</formula1>
    </dataValidation>
    <dataValidation type="list" allowBlank="1" showInputMessage="1" showErrorMessage="1" sqref="C12:D12 L12:M12 C18:D18 K18:M18 L25:M25 C33:D33 K33" xr:uid="{00000000-0002-0000-0F00-000002000000}">
      <formula1>"0,2"</formula1>
    </dataValidation>
    <dataValidation type="list" allowBlank="1" showInputMessage="1" showErrorMessage="1" sqref="E12 D25" xr:uid="{00000000-0002-0000-0F00-000003000000}">
      <formula1>"0,3"</formula1>
    </dataValidation>
    <dataValidation type="list" allowBlank="1" showInputMessage="1" showErrorMessage="1" sqref="C25" xr:uid="{00000000-0002-0000-0F00-000004000000}">
      <formula1>"0,1,2,3"</formula1>
    </dataValidation>
  </dataValidations>
  <pageMargins left="0.7" right="0.7" top="0.75" bottom="0.75" header="0.3" footer="0.3"/>
  <pageSetup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U42"/>
  <sheetViews>
    <sheetView showGridLines="0" topLeftCell="A40" zoomScale="70" zoomScaleNormal="70" workbookViewId="0">
      <selection activeCell="F42" sqref="F42:S42"/>
    </sheetView>
  </sheetViews>
  <sheetFormatPr baseColWidth="10" defaultColWidth="11.42578125" defaultRowHeight="15" x14ac:dyDescent="0.25"/>
  <cols>
    <col min="1" max="1" width="20.42578125" customWidth="1"/>
    <col min="2" max="2" width="13.5703125" customWidth="1"/>
    <col min="3" max="3" width="13" customWidth="1"/>
    <col min="6" max="6" width="14.28515625" customWidth="1"/>
    <col min="9" max="9" width="14.42578125" customWidth="1"/>
    <col min="11" max="11" width="18.5703125" customWidth="1"/>
    <col min="12" max="12" width="20.28515625" customWidth="1"/>
    <col min="13" max="13" width="18.42578125" customWidth="1"/>
    <col min="14" max="14" width="14" customWidth="1"/>
    <col min="16" max="16" width="4.42578125" customWidth="1"/>
    <col min="17" max="17" width="16" customWidth="1"/>
    <col min="19" max="19" width="6.7109375" customWidth="1"/>
    <col min="20" max="20" width="10.140625" customWidth="1"/>
    <col min="21" max="21" width="8.7109375" customWidth="1"/>
  </cols>
  <sheetData>
    <row r="1" spans="1:21" ht="38.25" customHeight="1" x14ac:dyDescent="0.25">
      <c r="A1" s="288" t="s">
        <v>131</v>
      </c>
      <c r="B1" s="289"/>
      <c r="C1" s="289"/>
      <c r="D1" s="289"/>
      <c r="E1" s="289"/>
      <c r="F1" s="289"/>
      <c r="G1" s="289"/>
      <c r="H1" s="289"/>
      <c r="I1" s="289"/>
      <c r="J1" s="289"/>
      <c r="K1" s="289"/>
      <c r="L1" s="289"/>
      <c r="M1" s="289"/>
      <c r="N1" s="289"/>
      <c r="O1" s="290"/>
    </row>
    <row r="2" spans="1:21" ht="21.75" customHeight="1" x14ac:dyDescent="0.25">
      <c r="A2" s="131" t="s">
        <v>132</v>
      </c>
      <c r="B2" s="329" t="s">
        <v>202</v>
      </c>
      <c r="C2" s="330"/>
      <c r="D2" s="330"/>
      <c r="E2" s="330"/>
      <c r="F2" s="330"/>
      <c r="G2" s="330"/>
      <c r="H2" s="330"/>
      <c r="I2" s="331"/>
      <c r="J2" s="132" t="s">
        <v>133</v>
      </c>
      <c r="K2" s="332">
        <v>45337</v>
      </c>
      <c r="L2" s="330"/>
      <c r="M2" s="330"/>
      <c r="N2" s="330"/>
      <c r="O2" s="333"/>
    </row>
    <row r="3" spans="1:21" ht="21.75" customHeight="1" x14ac:dyDescent="0.25">
      <c r="A3" s="131" t="s">
        <v>134</v>
      </c>
      <c r="B3" s="329" t="s">
        <v>206</v>
      </c>
      <c r="C3" s="330"/>
      <c r="D3" s="330"/>
      <c r="E3" s="330"/>
      <c r="F3" s="330"/>
      <c r="G3" s="330"/>
      <c r="H3" s="330"/>
      <c r="I3" s="331"/>
      <c r="J3" s="104"/>
      <c r="K3" s="389"/>
      <c r="L3" s="390"/>
      <c r="M3" s="390"/>
      <c r="N3" s="390"/>
      <c r="O3" s="391"/>
    </row>
    <row r="4" spans="1:21" ht="19.5" customHeight="1" x14ac:dyDescent="0.25">
      <c r="A4" s="131" t="s">
        <v>135</v>
      </c>
      <c r="B4" s="329" t="s">
        <v>230</v>
      </c>
      <c r="C4" s="330"/>
      <c r="D4" s="330"/>
      <c r="E4" s="330"/>
      <c r="F4" s="330"/>
      <c r="G4" s="330"/>
      <c r="H4" s="330"/>
      <c r="I4" s="331"/>
      <c r="J4" s="104"/>
      <c r="K4" s="389"/>
      <c r="L4" s="390"/>
      <c r="M4" s="390"/>
      <c r="N4" s="390"/>
      <c r="O4" s="391"/>
    </row>
    <row r="5" spans="1:21" ht="21" customHeight="1" x14ac:dyDescent="0.25">
      <c r="A5" s="334" t="s">
        <v>226</v>
      </c>
      <c r="B5" s="392"/>
      <c r="C5" s="392"/>
      <c r="D5" s="392"/>
      <c r="E5" s="392"/>
      <c r="F5" s="392"/>
      <c r="G5" s="392"/>
      <c r="H5" s="392"/>
      <c r="I5" s="392"/>
      <c r="J5" s="392"/>
      <c r="K5" s="392"/>
      <c r="L5" s="392"/>
      <c r="M5" s="392"/>
      <c r="N5" s="392"/>
      <c r="O5" s="393"/>
    </row>
    <row r="6" spans="1:21" ht="21" customHeight="1" thickBot="1" x14ac:dyDescent="0.3">
      <c r="A6" s="366" t="s">
        <v>136</v>
      </c>
      <c r="B6" s="367"/>
      <c r="C6" s="368" t="s">
        <v>231</v>
      </c>
      <c r="D6" s="369"/>
      <c r="E6" s="369"/>
      <c r="F6" s="369"/>
      <c r="G6" s="369"/>
      <c r="H6" s="369"/>
      <c r="I6" s="370"/>
      <c r="J6" s="139" t="s">
        <v>137</v>
      </c>
      <c r="K6" s="368">
        <v>22468658</v>
      </c>
      <c r="L6" s="369"/>
      <c r="M6" s="369"/>
      <c r="N6" s="369"/>
      <c r="O6" s="371"/>
    </row>
    <row r="7" spans="1:21" x14ac:dyDescent="0.25">
      <c r="A7" s="298" t="s">
        <v>138</v>
      </c>
      <c r="B7" s="299"/>
      <c r="C7" s="299"/>
      <c r="D7" s="299"/>
      <c r="E7" s="299"/>
      <c r="F7" s="299"/>
      <c r="G7" s="299"/>
      <c r="H7" s="299"/>
      <c r="I7" s="299"/>
      <c r="J7" s="299"/>
      <c r="K7" s="299"/>
      <c r="L7" s="299"/>
      <c r="M7" s="299"/>
      <c r="N7" s="299"/>
      <c r="O7" s="300"/>
    </row>
    <row r="8" spans="1:21" ht="15.75" customHeight="1" thickBot="1" x14ac:dyDescent="0.3">
      <c r="A8" s="301"/>
      <c r="B8" s="302"/>
      <c r="C8" s="302"/>
      <c r="D8" s="302"/>
      <c r="E8" s="302"/>
      <c r="F8" s="302"/>
      <c r="G8" s="302"/>
      <c r="H8" s="302"/>
      <c r="I8" s="302"/>
      <c r="J8" s="302"/>
      <c r="K8" s="302"/>
      <c r="L8" s="302"/>
      <c r="M8" s="302"/>
      <c r="N8" s="302"/>
      <c r="O8" s="303"/>
    </row>
    <row r="9" spans="1:21" ht="48" customHeight="1" x14ac:dyDescent="0.25">
      <c r="A9" s="294" t="s">
        <v>139</v>
      </c>
      <c r="B9" s="271"/>
      <c r="C9" s="271"/>
      <c r="D9" s="271"/>
      <c r="E9" s="271"/>
      <c r="F9" s="14" t="s">
        <v>140</v>
      </c>
      <c r="G9" s="13">
        <f>SUM(B12:G12)</f>
        <v>1</v>
      </c>
      <c r="H9" s="9"/>
      <c r="I9" s="271" t="s">
        <v>141</v>
      </c>
      <c r="J9" s="271"/>
      <c r="K9" s="271"/>
      <c r="L9" s="271"/>
      <c r="M9" s="271"/>
      <c r="N9" s="14" t="s">
        <v>140</v>
      </c>
      <c r="O9" s="13">
        <f>SUM(J12:O12)</f>
        <v>1</v>
      </c>
      <c r="Q9" s="259" t="s">
        <v>142</v>
      </c>
      <c r="R9" s="274">
        <f>$O$9+$G$9</f>
        <v>2</v>
      </c>
      <c r="T9" s="259" t="s">
        <v>143</v>
      </c>
      <c r="U9" s="274">
        <f>INDEX('Puntuación (NO MOVER)'!C4:K11,'12'!$R$9,'12'!$R$15)</f>
        <v>2</v>
      </c>
    </row>
    <row r="10" spans="1:21" ht="46.5" customHeight="1" x14ac:dyDescent="0.25">
      <c r="A10" s="6" t="s">
        <v>144</v>
      </c>
      <c r="B10" s="2"/>
      <c r="C10" s="2"/>
      <c r="D10" s="2"/>
      <c r="E10" s="2"/>
      <c r="F10" s="2"/>
      <c r="G10" s="276" t="s">
        <v>145</v>
      </c>
      <c r="H10" s="10"/>
      <c r="I10" s="7" t="s">
        <v>144</v>
      </c>
      <c r="J10" s="295"/>
      <c r="K10" s="295"/>
      <c r="L10" s="11"/>
      <c r="M10" s="11"/>
      <c r="N10" s="304" t="s">
        <v>145</v>
      </c>
      <c r="O10" s="305"/>
      <c r="Q10" s="246"/>
      <c r="R10" s="266"/>
      <c r="T10" s="246"/>
      <c r="U10" s="266"/>
    </row>
    <row r="11" spans="1:21" ht="141.75" x14ac:dyDescent="0.25">
      <c r="A11" s="6" t="s">
        <v>146</v>
      </c>
      <c r="B11" s="107" t="s">
        <v>68</v>
      </c>
      <c r="C11" s="107" t="s">
        <v>69</v>
      </c>
      <c r="D11" s="107" t="s">
        <v>70</v>
      </c>
      <c r="E11" s="107" t="s">
        <v>71</v>
      </c>
      <c r="F11" s="107" t="s">
        <v>147</v>
      </c>
      <c r="G11" s="276"/>
      <c r="H11" s="10"/>
      <c r="I11" s="1" t="s">
        <v>146</v>
      </c>
      <c r="J11" s="268" t="s">
        <v>148</v>
      </c>
      <c r="K11" s="268"/>
      <c r="L11" s="107" t="s">
        <v>75</v>
      </c>
      <c r="M11" s="107" t="s">
        <v>76</v>
      </c>
      <c r="N11" s="306"/>
      <c r="O11" s="307"/>
      <c r="Q11" s="246"/>
      <c r="R11" s="266"/>
      <c r="T11" s="246"/>
      <c r="U11" s="266"/>
    </row>
    <row r="12" spans="1:21" ht="16.5" thickBot="1" x14ac:dyDescent="0.3">
      <c r="A12" s="110" t="s">
        <v>149</v>
      </c>
      <c r="B12" s="111">
        <v>1</v>
      </c>
      <c r="C12" s="111">
        <v>0</v>
      </c>
      <c r="D12" s="111">
        <v>0</v>
      </c>
      <c r="E12" s="111">
        <v>0</v>
      </c>
      <c r="F12" s="112">
        <v>0</v>
      </c>
      <c r="G12" s="112">
        <v>0</v>
      </c>
      <c r="H12" s="8"/>
      <c r="I12" s="110" t="s">
        <v>149</v>
      </c>
      <c r="J12" s="239">
        <v>1</v>
      </c>
      <c r="K12" s="240"/>
      <c r="L12" s="111">
        <v>0</v>
      </c>
      <c r="M12" s="111">
        <v>0</v>
      </c>
      <c r="N12" s="286">
        <v>0</v>
      </c>
      <c r="O12" s="287"/>
      <c r="Q12" s="260"/>
      <c r="R12" s="275"/>
      <c r="T12" s="260"/>
      <c r="U12" s="275"/>
    </row>
    <row r="13" spans="1:21" ht="15" customHeight="1" x14ac:dyDescent="0.25"/>
    <row r="14" spans="1:21" ht="15.75" customHeight="1" thickBot="1" x14ac:dyDescent="0.3"/>
    <row r="15" spans="1:21" ht="32.25" customHeight="1" x14ac:dyDescent="0.25">
      <c r="A15" s="247" t="s">
        <v>150</v>
      </c>
      <c r="B15" s="247"/>
      <c r="C15" s="247"/>
      <c r="D15" s="247"/>
      <c r="E15" s="247"/>
      <c r="F15" s="15" t="s">
        <v>151</v>
      </c>
      <c r="G15" s="109">
        <f>SUM(B18:G18)</f>
        <v>1</v>
      </c>
      <c r="I15" s="259" t="s">
        <v>152</v>
      </c>
      <c r="J15" s="273"/>
      <c r="K15" s="273"/>
      <c r="L15" s="273"/>
      <c r="M15" s="273"/>
      <c r="N15" s="17" t="s">
        <v>151</v>
      </c>
      <c r="O15" s="18">
        <f>J18+K18+L18+M18+N18+O18+O19</f>
        <v>2</v>
      </c>
      <c r="Q15" s="259" t="s">
        <v>153</v>
      </c>
      <c r="R15" s="274">
        <f>$O$15+$G$15</f>
        <v>3</v>
      </c>
    </row>
    <row r="16" spans="1:21" ht="51.75" customHeight="1" x14ac:dyDescent="0.25">
      <c r="A16" s="1" t="s">
        <v>144</v>
      </c>
      <c r="B16" s="2"/>
      <c r="C16" s="267"/>
      <c r="D16" s="267"/>
      <c r="E16" s="2"/>
      <c r="F16" s="2"/>
      <c r="G16" s="269" t="s">
        <v>145</v>
      </c>
      <c r="I16" s="3" t="s">
        <v>144</v>
      </c>
      <c r="J16" s="117"/>
      <c r="K16" s="117"/>
      <c r="L16" s="117"/>
      <c r="M16" s="117"/>
      <c r="N16" s="117"/>
      <c r="O16" s="265" t="s">
        <v>154</v>
      </c>
      <c r="Q16" s="246"/>
      <c r="R16" s="266"/>
    </row>
    <row r="17" spans="1:21" ht="162" customHeight="1" x14ac:dyDescent="0.25">
      <c r="A17" s="1" t="s">
        <v>146</v>
      </c>
      <c r="B17" s="107" t="s">
        <v>155</v>
      </c>
      <c r="C17" s="268" t="s">
        <v>156</v>
      </c>
      <c r="D17" s="268"/>
      <c r="E17" s="107" t="s">
        <v>157</v>
      </c>
      <c r="F17" s="107" t="s">
        <v>81</v>
      </c>
      <c r="G17" s="270"/>
      <c r="I17" s="4" t="s">
        <v>146</v>
      </c>
      <c r="J17" s="107" t="s">
        <v>158</v>
      </c>
      <c r="K17" s="107" t="s">
        <v>159</v>
      </c>
      <c r="L17" s="107" t="s">
        <v>160</v>
      </c>
      <c r="M17" s="107" t="s">
        <v>161</v>
      </c>
      <c r="N17" s="107" t="s">
        <v>162</v>
      </c>
      <c r="O17" s="266"/>
      <c r="Q17" s="246"/>
      <c r="R17" s="266"/>
    </row>
    <row r="18" spans="1:21" ht="16.5" thickBot="1" x14ac:dyDescent="0.3">
      <c r="A18" s="110" t="s">
        <v>149</v>
      </c>
      <c r="B18" s="111">
        <v>1</v>
      </c>
      <c r="C18" s="239">
        <v>0</v>
      </c>
      <c r="D18" s="240"/>
      <c r="E18" s="112">
        <v>0</v>
      </c>
      <c r="F18" s="112">
        <v>0</v>
      </c>
      <c r="G18" s="112">
        <v>0</v>
      </c>
      <c r="I18" s="110" t="s">
        <v>149</v>
      </c>
      <c r="J18" s="111">
        <v>1</v>
      </c>
      <c r="K18" s="111">
        <v>0</v>
      </c>
      <c r="L18" s="111">
        <v>0</v>
      </c>
      <c r="M18" s="111">
        <v>0</v>
      </c>
      <c r="N18" s="112">
        <v>0</v>
      </c>
      <c r="O18" s="112">
        <v>0</v>
      </c>
      <c r="Q18" s="260"/>
      <c r="R18" s="275"/>
    </row>
    <row r="19" spans="1:21" s="120" customFormat="1" ht="16.5" thickBot="1" x14ac:dyDescent="0.3">
      <c r="I19" s="237"/>
      <c r="J19" s="237"/>
      <c r="K19" s="237"/>
      <c r="L19" s="237"/>
      <c r="M19" s="238"/>
      <c r="N19" s="19" t="s">
        <v>163</v>
      </c>
      <c r="O19" s="135">
        <v>1</v>
      </c>
    </row>
    <row r="20" spans="1:21" ht="15.75" thickBot="1" x14ac:dyDescent="0.3"/>
    <row r="21" spans="1:21" ht="31.5" customHeight="1" thickBot="1" x14ac:dyDescent="0.3">
      <c r="A21" s="279" t="s">
        <v>164</v>
      </c>
      <c r="B21" s="280"/>
      <c r="C21" s="280"/>
      <c r="D21" s="280"/>
      <c r="E21" s="280"/>
      <c r="F21" s="280"/>
      <c r="G21" s="280"/>
      <c r="H21" s="280"/>
      <c r="I21" s="281"/>
      <c r="J21" s="281"/>
      <c r="K21" s="281"/>
      <c r="L21" s="281"/>
      <c r="M21" s="281"/>
      <c r="N21" s="281"/>
      <c r="O21" s="282"/>
    </row>
    <row r="22" spans="1:21" ht="25.5" customHeight="1" x14ac:dyDescent="0.25">
      <c r="A22" s="271" t="s">
        <v>165</v>
      </c>
      <c r="B22" s="271"/>
      <c r="C22" s="271"/>
      <c r="D22" s="271"/>
      <c r="E22" s="271"/>
      <c r="F22" s="14" t="s">
        <v>151</v>
      </c>
      <c r="G22" s="113">
        <f>B25+C25+D25+E25+F25+G25+G26</f>
        <v>3</v>
      </c>
      <c r="I22" s="259" t="s">
        <v>166</v>
      </c>
      <c r="J22" s="273"/>
      <c r="K22" s="273"/>
      <c r="L22" s="273"/>
      <c r="M22" s="273"/>
      <c r="N22" s="21" t="s">
        <v>151</v>
      </c>
      <c r="O22" s="22">
        <f>J25+L25+M25+N25+O26</f>
        <v>0</v>
      </c>
      <c r="Q22" s="259" t="s">
        <v>167</v>
      </c>
      <c r="R22" s="274">
        <f>INDEX('Puntuación (NO MOVER)'!E18:K23,'12'!O22,'12'!G22)</f>
        <v>5</v>
      </c>
    </row>
    <row r="23" spans="1:21" ht="37.5" customHeight="1" x14ac:dyDescent="0.25">
      <c r="A23" s="4" t="s">
        <v>144</v>
      </c>
      <c r="B23" s="2"/>
      <c r="C23" s="2"/>
      <c r="D23" s="2"/>
      <c r="E23" s="2"/>
      <c r="F23" s="2"/>
      <c r="G23" s="5"/>
      <c r="I23" s="4" t="s">
        <v>144</v>
      </c>
      <c r="J23" s="267"/>
      <c r="K23" s="267"/>
      <c r="L23" s="2"/>
      <c r="M23" s="2"/>
      <c r="N23" s="187" t="s">
        <v>168</v>
      </c>
      <c r="O23" s="265"/>
      <c r="Q23" s="246"/>
      <c r="R23" s="266"/>
      <c r="T23" s="30"/>
      <c r="U23" s="30"/>
    </row>
    <row r="24" spans="1:21" ht="138.75" customHeight="1" x14ac:dyDescent="0.25">
      <c r="A24" s="3" t="s">
        <v>146</v>
      </c>
      <c r="B24" s="107" t="s">
        <v>169</v>
      </c>
      <c r="C24" s="107" t="s">
        <v>170</v>
      </c>
      <c r="D24" s="107" t="s">
        <v>93</v>
      </c>
      <c r="E24" s="107" t="s">
        <v>94</v>
      </c>
      <c r="F24" s="107" t="s">
        <v>95</v>
      </c>
      <c r="G24" s="116" t="s">
        <v>96</v>
      </c>
      <c r="I24" s="3" t="s">
        <v>146</v>
      </c>
      <c r="J24" s="268" t="s">
        <v>171</v>
      </c>
      <c r="K24" s="268"/>
      <c r="L24" s="39" t="s">
        <v>172</v>
      </c>
      <c r="M24" s="39" t="s">
        <v>173</v>
      </c>
      <c r="N24" s="187"/>
      <c r="O24" s="265"/>
      <c r="Q24" s="246"/>
      <c r="R24" s="266"/>
      <c r="T24" s="30"/>
      <c r="U24" s="30"/>
    </row>
    <row r="25" spans="1:21" s="120" customFormat="1" ht="16.5" thickBot="1" x14ac:dyDescent="0.3">
      <c r="A25" s="110" t="s">
        <v>149</v>
      </c>
      <c r="B25" s="111">
        <v>0</v>
      </c>
      <c r="C25" s="112">
        <v>2</v>
      </c>
      <c r="D25" s="111">
        <v>0</v>
      </c>
      <c r="E25" s="112">
        <v>0</v>
      </c>
      <c r="F25" s="112">
        <v>0</v>
      </c>
      <c r="G25" s="112">
        <v>0</v>
      </c>
      <c r="I25" s="110" t="s">
        <v>149</v>
      </c>
      <c r="J25" s="283">
        <v>0</v>
      </c>
      <c r="K25" s="283"/>
      <c r="L25" s="111">
        <v>0</v>
      </c>
      <c r="M25" s="111">
        <v>0</v>
      </c>
      <c r="N25" s="284">
        <v>0</v>
      </c>
      <c r="O25" s="285"/>
      <c r="Q25" s="260"/>
      <c r="R25" s="275"/>
    </row>
    <row r="26" spans="1:21" s="120" customFormat="1" ht="16.5" thickBot="1" x14ac:dyDescent="0.3">
      <c r="F26" s="19" t="s">
        <v>163</v>
      </c>
      <c r="G26" s="135">
        <v>1</v>
      </c>
      <c r="N26" s="19" t="s">
        <v>163</v>
      </c>
      <c r="O26" s="135">
        <v>0</v>
      </c>
    </row>
    <row r="29" spans="1:21" ht="29.25" customHeight="1" thickBot="1" x14ac:dyDescent="0.3">
      <c r="A29" s="277" t="s">
        <v>174</v>
      </c>
      <c r="B29" s="278"/>
      <c r="C29" s="278"/>
      <c r="D29" s="278"/>
      <c r="E29" s="278"/>
      <c r="F29" s="278"/>
      <c r="G29" s="278"/>
      <c r="H29" s="278"/>
      <c r="I29" s="278"/>
      <c r="J29" s="278"/>
      <c r="K29" s="278"/>
      <c r="L29" s="278"/>
      <c r="M29" s="278"/>
      <c r="N29" s="278"/>
      <c r="O29" s="278"/>
    </row>
    <row r="30" spans="1:21" ht="21" x14ac:dyDescent="0.25">
      <c r="A30" s="246" t="s">
        <v>175</v>
      </c>
      <c r="B30" s="247"/>
      <c r="C30" s="247"/>
      <c r="D30" s="247"/>
      <c r="E30" s="247"/>
      <c r="F30" s="12" t="s">
        <v>151</v>
      </c>
      <c r="G30" s="23">
        <f>B33+C33+D33+F33+G33+G34</f>
        <v>2</v>
      </c>
      <c r="I30" s="259" t="s">
        <v>176</v>
      </c>
      <c r="J30" s="273"/>
      <c r="K30" s="273"/>
      <c r="L30" s="273"/>
      <c r="M30" s="273"/>
      <c r="N30" s="21" t="s">
        <v>151</v>
      </c>
      <c r="O30" s="22">
        <f>J33+K33+L33+M33+N33+O33+O34</f>
        <v>2</v>
      </c>
      <c r="Q30" s="259" t="s">
        <v>177</v>
      </c>
      <c r="R30" s="274">
        <f>INDEX('Puntuación (NO MOVER)'!P6:V12,'12'!G30,'12'!O30)</f>
        <v>2</v>
      </c>
    </row>
    <row r="31" spans="1:21" ht="42.75" customHeight="1" x14ac:dyDescent="0.25">
      <c r="A31" s="4" t="s">
        <v>144</v>
      </c>
      <c r="B31" s="2"/>
      <c r="C31" s="2"/>
      <c r="D31" s="253"/>
      <c r="E31" s="254"/>
      <c r="F31" s="2"/>
      <c r="G31" s="5"/>
      <c r="I31" s="4" t="s">
        <v>144</v>
      </c>
      <c r="J31" s="2"/>
      <c r="K31" s="2"/>
      <c r="L31" s="2"/>
      <c r="M31" s="2"/>
      <c r="N31" s="2"/>
      <c r="O31" s="276" t="s">
        <v>178</v>
      </c>
      <c r="Q31" s="246"/>
      <c r="R31" s="266"/>
    </row>
    <row r="32" spans="1:21" ht="123.75" customHeight="1" x14ac:dyDescent="0.25">
      <c r="A32" s="4" t="s">
        <v>146</v>
      </c>
      <c r="B32" s="107" t="s">
        <v>179</v>
      </c>
      <c r="C32" s="107" t="s">
        <v>180</v>
      </c>
      <c r="D32" s="255" t="s">
        <v>181</v>
      </c>
      <c r="E32" s="256"/>
      <c r="F32" s="107" t="s">
        <v>182</v>
      </c>
      <c r="G32" s="116" t="s">
        <v>108</v>
      </c>
      <c r="I32" s="4" t="s">
        <v>146</v>
      </c>
      <c r="J32" s="107" t="s">
        <v>183</v>
      </c>
      <c r="K32" s="26" t="s">
        <v>184</v>
      </c>
      <c r="L32" s="107" t="s">
        <v>185</v>
      </c>
      <c r="M32" s="107" t="s">
        <v>186</v>
      </c>
      <c r="N32" s="107" t="s">
        <v>187</v>
      </c>
      <c r="O32" s="276"/>
      <c r="Q32" s="246"/>
      <c r="R32" s="266"/>
    </row>
    <row r="33" spans="1:19" s="120" customFormat="1" ht="16.5" thickBot="1" x14ac:dyDescent="0.3">
      <c r="A33" s="110" t="s">
        <v>149</v>
      </c>
      <c r="B33" s="111">
        <v>1</v>
      </c>
      <c r="C33" s="111">
        <v>0</v>
      </c>
      <c r="D33" s="257">
        <v>0</v>
      </c>
      <c r="E33" s="258"/>
      <c r="F33" s="112">
        <v>0</v>
      </c>
      <c r="G33" s="112">
        <v>0</v>
      </c>
      <c r="I33" s="110" t="s">
        <v>149</v>
      </c>
      <c r="J33" s="111">
        <v>1</v>
      </c>
      <c r="K33" s="111">
        <v>0</v>
      </c>
      <c r="L33" s="112">
        <v>0</v>
      </c>
      <c r="M33" s="112">
        <v>0</v>
      </c>
      <c r="N33" s="112">
        <v>0</v>
      </c>
      <c r="O33" s="112">
        <v>0</v>
      </c>
      <c r="Q33" s="260"/>
      <c r="R33" s="275"/>
    </row>
    <row r="34" spans="1:19" s="120" customFormat="1" ht="16.5" thickBot="1" x14ac:dyDescent="0.3">
      <c r="F34" s="19" t="s">
        <v>163</v>
      </c>
      <c r="G34" s="135">
        <v>1</v>
      </c>
      <c r="N34" s="24" t="s">
        <v>163</v>
      </c>
      <c r="O34" s="137">
        <v>1</v>
      </c>
    </row>
    <row r="38" spans="1:19" ht="15.75" thickBot="1" x14ac:dyDescent="0.3"/>
    <row r="39" spans="1:19" ht="45" x14ac:dyDescent="0.25">
      <c r="A39" s="394" t="s">
        <v>188</v>
      </c>
      <c r="B39" s="395"/>
      <c r="C39" s="395"/>
      <c r="D39" s="395"/>
      <c r="E39" s="396"/>
      <c r="F39" s="273" t="s">
        <v>189</v>
      </c>
      <c r="G39" s="273"/>
      <c r="H39" s="114" t="s">
        <v>190</v>
      </c>
      <c r="I39" s="114" t="s">
        <v>191</v>
      </c>
      <c r="J39" s="27" t="s">
        <v>192</v>
      </c>
      <c r="K39" s="114" t="s">
        <v>193</v>
      </c>
      <c r="L39" s="43" t="s">
        <v>194</v>
      </c>
      <c r="M39" s="250" t="s">
        <v>195</v>
      </c>
      <c r="N39" s="251"/>
      <c r="O39" s="251"/>
      <c r="P39" s="251"/>
      <c r="Q39" s="251"/>
      <c r="R39" s="251"/>
      <c r="S39" s="252"/>
    </row>
    <row r="40" spans="1:19" ht="244.15" customHeight="1" x14ac:dyDescent="0.25">
      <c r="A40" s="295"/>
      <c r="B40" s="295"/>
      <c r="C40" s="295"/>
      <c r="D40" s="295"/>
      <c r="E40" s="295"/>
      <c r="F40" s="245">
        <f>$U$9</f>
        <v>2</v>
      </c>
      <c r="G40" s="245"/>
      <c r="H40" s="121">
        <f>$R$22</f>
        <v>5</v>
      </c>
      <c r="I40" s="121">
        <f>$R$30</f>
        <v>2</v>
      </c>
      <c r="J40" s="122">
        <f>INDEX('Puntuación (NO MOVER)'!O17:W25,'12'!H40,'12'!I40)</f>
        <v>5</v>
      </c>
      <c r="K40" s="121">
        <f>INDEX('Puntuación (NO MOVER)'!AD5:AM14,'12'!F40,'12'!J40)</f>
        <v>5</v>
      </c>
      <c r="L40" s="123" t="str">
        <f>IF(K40&gt;5,"RIESGO ALTO","RIESGO BAJO")</f>
        <v>RIESGO BAJO</v>
      </c>
      <c r="M40" s="248" t="s">
        <v>196</v>
      </c>
      <c r="N40" s="249"/>
      <c r="O40" s="249"/>
      <c r="P40" s="249"/>
      <c r="Q40" s="249"/>
      <c r="R40" s="249"/>
      <c r="S40" s="249"/>
    </row>
    <row r="41" spans="1:19" ht="325.14999999999998" customHeight="1" x14ac:dyDescent="0.25">
      <c r="A41" s="372" t="s">
        <v>121</v>
      </c>
      <c r="B41" s="372"/>
      <c r="C41" s="372"/>
      <c r="D41" s="372"/>
      <c r="E41" s="372"/>
      <c r="F41" s="236" t="s">
        <v>232</v>
      </c>
      <c r="G41" s="236"/>
      <c r="H41" s="236"/>
      <c r="I41" s="236"/>
      <c r="J41" s="236"/>
      <c r="K41" s="236"/>
      <c r="L41" s="236"/>
      <c r="M41" s="236"/>
      <c r="N41" s="236"/>
      <c r="O41" s="236"/>
      <c r="P41" s="236"/>
      <c r="Q41" s="236"/>
      <c r="R41" s="236"/>
      <c r="S41" s="236"/>
    </row>
    <row r="42" spans="1:19" ht="143.44999999999999" customHeight="1" x14ac:dyDescent="0.25">
      <c r="A42" s="372" t="s">
        <v>122</v>
      </c>
      <c r="B42" s="372"/>
      <c r="C42" s="372"/>
      <c r="D42" s="372"/>
      <c r="E42" s="372"/>
      <c r="F42" s="236" t="s">
        <v>211</v>
      </c>
      <c r="G42" s="236"/>
      <c r="H42" s="236"/>
      <c r="I42" s="236"/>
      <c r="J42" s="236"/>
      <c r="K42" s="236"/>
      <c r="L42" s="236"/>
      <c r="M42" s="236"/>
      <c r="N42" s="236"/>
      <c r="O42" s="236"/>
      <c r="P42" s="236"/>
      <c r="Q42" s="236"/>
      <c r="R42" s="236"/>
      <c r="S42" s="236"/>
    </row>
  </sheetData>
  <mergeCells count="63">
    <mergeCell ref="D31:E31"/>
    <mergeCell ref="O31:O32"/>
    <mergeCell ref="D32:E32"/>
    <mergeCell ref="D33:E33"/>
    <mergeCell ref="A30:E30"/>
    <mergeCell ref="I30:M30"/>
    <mergeCell ref="Q30:Q33"/>
    <mergeCell ref="F39:G39"/>
    <mergeCell ref="M39:S39"/>
    <mergeCell ref="F40:G40"/>
    <mergeCell ref="M40:S40"/>
    <mergeCell ref="R30:R33"/>
    <mergeCell ref="I19:M19"/>
    <mergeCell ref="A21:O21"/>
    <mergeCell ref="A22:E22"/>
    <mergeCell ref="I22:M22"/>
    <mergeCell ref="A29:O29"/>
    <mergeCell ref="Q22:Q25"/>
    <mergeCell ref="N25:O25"/>
    <mergeCell ref="R22:R25"/>
    <mergeCell ref="J23:K23"/>
    <mergeCell ref="N23:O24"/>
    <mergeCell ref="J24:K24"/>
    <mergeCell ref="J25:K25"/>
    <mergeCell ref="A15:E15"/>
    <mergeCell ref="I15:M15"/>
    <mergeCell ref="Q15:Q18"/>
    <mergeCell ref="R15:R18"/>
    <mergeCell ref="C16:D16"/>
    <mergeCell ref="G16:G17"/>
    <mergeCell ref="O16:O17"/>
    <mergeCell ref="C17:D17"/>
    <mergeCell ref="C18:D18"/>
    <mergeCell ref="Q9:Q12"/>
    <mergeCell ref="R9:R12"/>
    <mergeCell ref="T9:T12"/>
    <mergeCell ref="U9:U12"/>
    <mergeCell ref="G10:G11"/>
    <mergeCell ref="J10:K10"/>
    <mergeCell ref="N10:O11"/>
    <mergeCell ref="J11:K11"/>
    <mergeCell ref="J12:K12"/>
    <mergeCell ref="N12:O12"/>
    <mergeCell ref="A9:E9"/>
    <mergeCell ref="I9:M9"/>
    <mergeCell ref="A1:O1"/>
    <mergeCell ref="B2:I2"/>
    <mergeCell ref="K2:O2"/>
    <mergeCell ref="B3:I3"/>
    <mergeCell ref="K3:O3"/>
    <mergeCell ref="B4:I4"/>
    <mergeCell ref="K4:O4"/>
    <mergeCell ref="A5:O5"/>
    <mergeCell ref="A6:B6"/>
    <mergeCell ref="C6:I6"/>
    <mergeCell ref="K6:O6"/>
    <mergeCell ref="A7:O8"/>
    <mergeCell ref="A39:E39"/>
    <mergeCell ref="A40:E40"/>
    <mergeCell ref="A41:E41"/>
    <mergeCell ref="A42:E42"/>
    <mergeCell ref="F41:S41"/>
    <mergeCell ref="F42:S42"/>
  </mergeCells>
  <conditionalFormatting sqref="L40">
    <cfRule type="containsText" dxfId="27" priority="1" operator="containsText" text="RIESGO BAJO">
      <formula>NOT(ISERROR(SEARCH("RIESGO BAJO",L40)))</formula>
    </cfRule>
    <cfRule type="containsText" dxfId="26" priority="2" operator="containsText" text="RIESGO ALTO">
      <formula>NOT(ISERROR(SEARCH("RIESGO ALTO",L40)))</formula>
    </cfRule>
  </conditionalFormatting>
  <dataValidations count="5">
    <dataValidation type="list" allowBlank="1" showInputMessage="1" showErrorMessage="1" sqref="C25" xr:uid="{00000000-0002-0000-1000-000000000000}">
      <formula1>"0,1,2,3"</formula1>
    </dataValidation>
    <dataValidation type="list" allowBlank="1" showInputMessage="1" showErrorMessage="1" sqref="E12 D25" xr:uid="{00000000-0002-0000-1000-000001000000}">
      <formula1>"0,3"</formula1>
    </dataValidation>
    <dataValidation type="list" allowBlank="1" showInputMessage="1" showErrorMessage="1" sqref="C12:D12 L12:M12 C18:D18 K18:M18 L25:M25 C33:D33 K33" xr:uid="{00000000-0002-0000-1000-000002000000}">
      <formula1>"0,2"</formula1>
    </dataValidation>
    <dataValidation type="list" allowBlank="1" showInputMessage="1" showErrorMessage="1" sqref="B12 F12:G12 J12:K12 N12:O12 L33:O33 B18 E18:G18 J18 N18:O18 E25:G25 J25:K25 N25:O25 B33 F33:G33 J33 B25" xr:uid="{00000000-0002-0000-1000-000003000000}">
      <formula1>"0,1"</formula1>
    </dataValidation>
    <dataValidation type="list" allowBlank="1" showInputMessage="1" showErrorMessage="1" sqref="O19 G26 O26 G34 O34" xr:uid="{00000000-0002-0000-1000-000004000000}">
      <formula1>"-1,0,1"</formula1>
    </dataValidation>
  </dataValidations>
  <pageMargins left="0.7" right="0.7" top="0.75" bottom="0.75" header="0.3" footer="0.3"/>
  <pageSetup orientation="portrait" r:id="rId1"/>
  <ignoredErrors>
    <ignoredError sqref="F40" evalError="1"/>
  </ignoredErrors>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U42"/>
  <sheetViews>
    <sheetView showGridLines="0" topLeftCell="A37" zoomScale="70" zoomScaleNormal="70" workbookViewId="0">
      <selection activeCell="F42" sqref="F42:S42"/>
    </sheetView>
  </sheetViews>
  <sheetFormatPr baseColWidth="10" defaultColWidth="11.42578125" defaultRowHeight="15" x14ac:dyDescent="0.25"/>
  <cols>
    <col min="1" max="1" width="22.28515625" style="120" customWidth="1"/>
    <col min="2" max="2" width="13.5703125" customWidth="1"/>
    <col min="3" max="3" width="13" customWidth="1"/>
    <col min="5" max="5" width="22.28515625" customWidth="1"/>
    <col min="6" max="6" width="14.28515625" customWidth="1"/>
    <col min="9" max="9" width="14.42578125" style="120" customWidth="1"/>
    <col min="11" max="11" width="18.5703125" customWidth="1"/>
    <col min="12" max="12" width="20.28515625" customWidth="1"/>
    <col min="13" max="13" width="18.42578125" customWidth="1"/>
    <col min="14" max="14" width="14" customWidth="1"/>
    <col min="16" max="16" width="4.42578125" customWidth="1"/>
    <col min="17" max="17" width="16" customWidth="1"/>
    <col min="19" max="19" width="8.140625" customWidth="1"/>
    <col min="20" max="20" width="13" customWidth="1"/>
  </cols>
  <sheetData>
    <row r="1" spans="1:21" ht="38.25" customHeight="1" x14ac:dyDescent="0.25">
      <c r="A1" s="288" t="s">
        <v>131</v>
      </c>
      <c r="B1" s="289"/>
      <c r="C1" s="289"/>
      <c r="D1" s="289"/>
      <c r="E1" s="289"/>
      <c r="F1" s="289"/>
      <c r="G1" s="289"/>
      <c r="H1" s="289"/>
      <c r="I1" s="289"/>
      <c r="J1" s="289"/>
      <c r="K1" s="289"/>
      <c r="L1" s="289"/>
      <c r="M1" s="289"/>
      <c r="N1" s="289"/>
      <c r="O1" s="290"/>
    </row>
    <row r="2" spans="1:21" ht="21.75" customHeight="1" x14ac:dyDescent="0.25">
      <c r="A2" s="131" t="s">
        <v>132</v>
      </c>
      <c r="B2" s="329" t="s">
        <v>202</v>
      </c>
      <c r="C2" s="330"/>
      <c r="D2" s="330"/>
      <c r="E2" s="330"/>
      <c r="F2" s="330"/>
      <c r="G2" s="330"/>
      <c r="H2" s="330"/>
      <c r="I2" s="331"/>
      <c r="J2" s="132" t="s">
        <v>133</v>
      </c>
      <c r="K2" s="332">
        <v>45337</v>
      </c>
      <c r="L2" s="330"/>
      <c r="M2" s="330"/>
      <c r="N2" s="330"/>
      <c r="O2" s="333"/>
    </row>
    <row r="3" spans="1:21" ht="21.75" customHeight="1" x14ac:dyDescent="0.25">
      <c r="A3" s="131" t="s">
        <v>134</v>
      </c>
      <c r="B3" s="329" t="s">
        <v>206</v>
      </c>
      <c r="C3" s="330"/>
      <c r="D3" s="330"/>
      <c r="E3" s="330"/>
      <c r="F3" s="330"/>
      <c r="G3" s="330"/>
      <c r="H3" s="330"/>
      <c r="I3" s="331"/>
      <c r="J3" s="104"/>
      <c r="K3" s="389"/>
      <c r="L3" s="390"/>
      <c r="M3" s="390"/>
      <c r="N3" s="390"/>
      <c r="O3" s="391"/>
    </row>
    <row r="4" spans="1:21" ht="19.5" customHeight="1" x14ac:dyDescent="0.25">
      <c r="A4" s="131" t="s">
        <v>135</v>
      </c>
      <c r="B4" s="329" t="s">
        <v>233</v>
      </c>
      <c r="C4" s="330"/>
      <c r="D4" s="330"/>
      <c r="E4" s="330"/>
      <c r="F4" s="330"/>
      <c r="G4" s="330"/>
      <c r="H4" s="330"/>
      <c r="I4" s="331"/>
      <c r="J4" s="104"/>
      <c r="K4" s="389"/>
      <c r="L4" s="390"/>
      <c r="M4" s="390"/>
      <c r="N4" s="390"/>
      <c r="O4" s="391"/>
    </row>
    <row r="5" spans="1:21" ht="21" customHeight="1" x14ac:dyDescent="0.25">
      <c r="A5" s="334" t="s">
        <v>226</v>
      </c>
      <c r="B5" s="392"/>
      <c r="C5" s="392"/>
      <c r="D5" s="392"/>
      <c r="E5" s="392"/>
      <c r="F5" s="392"/>
      <c r="G5" s="392"/>
      <c r="H5" s="392"/>
      <c r="I5" s="392"/>
      <c r="J5" s="392"/>
      <c r="K5" s="392"/>
      <c r="L5" s="392"/>
      <c r="M5" s="392"/>
      <c r="N5" s="392"/>
      <c r="O5" s="393"/>
    </row>
    <row r="6" spans="1:21" ht="21" customHeight="1" thickBot="1" x14ac:dyDescent="0.3">
      <c r="A6" s="366" t="s">
        <v>136</v>
      </c>
      <c r="B6" s="367"/>
      <c r="C6" s="368" t="s">
        <v>234</v>
      </c>
      <c r="D6" s="369"/>
      <c r="E6" s="369"/>
      <c r="F6" s="369"/>
      <c r="G6" s="369"/>
      <c r="H6" s="369"/>
      <c r="I6" s="370"/>
      <c r="J6" s="139" t="s">
        <v>137</v>
      </c>
      <c r="K6" s="368">
        <v>1143114052</v>
      </c>
      <c r="L6" s="369"/>
      <c r="M6" s="369"/>
      <c r="N6" s="369"/>
      <c r="O6" s="371"/>
    </row>
    <row r="7" spans="1:21" x14ac:dyDescent="0.25">
      <c r="A7" s="298" t="s">
        <v>138</v>
      </c>
      <c r="B7" s="299"/>
      <c r="C7" s="299"/>
      <c r="D7" s="299"/>
      <c r="E7" s="299"/>
      <c r="F7" s="299"/>
      <c r="G7" s="299"/>
      <c r="H7" s="299"/>
      <c r="I7" s="299"/>
      <c r="J7" s="299"/>
      <c r="K7" s="299"/>
      <c r="L7" s="299"/>
      <c r="M7" s="299"/>
      <c r="N7" s="299"/>
      <c r="O7" s="300"/>
    </row>
    <row r="8" spans="1:21" ht="15.75" customHeight="1" thickBot="1" x14ac:dyDescent="0.3">
      <c r="A8" s="301"/>
      <c r="B8" s="302"/>
      <c r="C8" s="302"/>
      <c r="D8" s="302"/>
      <c r="E8" s="302"/>
      <c r="F8" s="302"/>
      <c r="G8" s="302"/>
      <c r="H8" s="302"/>
      <c r="I8" s="302"/>
      <c r="J8" s="302"/>
      <c r="K8" s="302"/>
      <c r="L8" s="302"/>
      <c r="M8" s="302"/>
      <c r="N8" s="302"/>
      <c r="O8" s="303"/>
    </row>
    <row r="9" spans="1:21" ht="48" customHeight="1" x14ac:dyDescent="0.25">
      <c r="A9" s="294" t="s">
        <v>139</v>
      </c>
      <c r="B9" s="271"/>
      <c r="C9" s="271"/>
      <c r="D9" s="271"/>
      <c r="E9" s="271"/>
      <c r="F9" s="14" t="s">
        <v>140</v>
      </c>
      <c r="G9" s="13">
        <f>SUM(B12:G12)</f>
        <v>1</v>
      </c>
      <c r="H9" s="9"/>
      <c r="I9" s="271" t="s">
        <v>141</v>
      </c>
      <c r="J9" s="271"/>
      <c r="K9" s="271"/>
      <c r="L9" s="271"/>
      <c r="M9" s="271"/>
      <c r="N9" s="14" t="s">
        <v>140</v>
      </c>
      <c r="O9" s="13">
        <f>SUM(J12:O12)</f>
        <v>1</v>
      </c>
      <c r="Q9" s="259" t="s">
        <v>142</v>
      </c>
      <c r="R9" s="274">
        <f>$O$9+$G$9</f>
        <v>2</v>
      </c>
      <c r="T9" s="259" t="s">
        <v>143</v>
      </c>
      <c r="U9" s="274">
        <f>INDEX('Puntuación (NO MOVER)'!C4:K11,'13'!$R$9,'13'!$R$15)</f>
        <v>2</v>
      </c>
    </row>
    <row r="10" spans="1:21" ht="46.5" customHeight="1" x14ac:dyDescent="0.25">
      <c r="A10" s="6" t="s">
        <v>144</v>
      </c>
      <c r="B10" s="2"/>
      <c r="C10" s="2"/>
      <c r="D10" s="2"/>
      <c r="E10" s="2"/>
      <c r="F10" s="2"/>
      <c r="G10" s="276" t="s">
        <v>145</v>
      </c>
      <c r="H10" s="10"/>
      <c r="I10" s="7" t="s">
        <v>144</v>
      </c>
      <c r="J10" s="295"/>
      <c r="K10" s="295"/>
      <c r="L10" s="11"/>
      <c r="M10" s="11"/>
      <c r="N10" s="304" t="s">
        <v>145</v>
      </c>
      <c r="O10" s="305"/>
      <c r="Q10" s="246"/>
      <c r="R10" s="266"/>
      <c r="T10" s="246"/>
      <c r="U10" s="266"/>
    </row>
    <row r="11" spans="1:21" ht="141.75" x14ac:dyDescent="0.25">
      <c r="A11" s="6" t="s">
        <v>146</v>
      </c>
      <c r="B11" s="107" t="s">
        <v>68</v>
      </c>
      <c r="C11" s="107" t="s">
        <v>69</v>
      </c>
      <c r="D11" s="107" t="s">
        <v>70</v>
      </c>
      <c r="E11" s="107" t="s">
        <v>71</v>
      </c>
      <c r="F11" s="107" t="s">
        <v>147</v>
      </c>
      <c r="G11" s="276"/>
      <c r="H11" s="10"/>
      <c r="I11" s="107" t="s">
        <v>146</v>
      </c>
      <c r="J11" s="268" t="s">
        <v>148</v>
      </c>
      <c r="K11" s="268"/>
      <c r="L11" s="107" t="s">
        <v>75</v>
      </c>
      <c r="M11" s="107" t="s">
        <v>76</v>
      </c>
      <c r="N11" s="306"/>
      <c r="O11" s="307"/>
      <c r="Q11" s="246"/>
      <c r="R11" s="266"/>
      <c r="T11" s="246"/>
      <c r="U11" s="266"/>
    </row>
    <row r="12" spans="1:21" ht="16.5" thickBot="1" x14ac:dyDescent="0.3">
      <c r="A12" s="110" t="s">
        <v>149</v>
      </c>
      <c r="B12" s="111">
        <v>1</v>
      </c>
      <c r="C12" s="111">
        <v>0</v>
      </c>
      <c r="D12" s="111">
        <v>0</v>
      </c>
      <c r="E12" s="111">
        <v>0</v>
      </c>
      <c r="F12" s="112">
        <v>0</v>
      </c>
      <c r="G12" s="112">
        <v>0</v>
      </c>
      <c r="H12" s="8"/>
      <c r="I12" s="110" t="s">
        <v>149</v>
      </c>
      <c r="J12" s="239">
        <v>1</v>
      </c>
      <c r="K12" s="240"/>
      <c r="L12" s="111">
        <v>0</v>
      </c>
      <c r="M12" s="111">
        <v>0</v>
      </c>
      <c r="N12" s="286">
        <v>0</v>
      </c>
      <c r="O12" s="287"/>
      <c r="Q12" s="260"/>
      <c r="R12" s="275"/>
      <c r="T12" s="260"/>
      <c r="U12" s="275"/>
    </row>
    <row r="13" spans="1:21" ht="15" customHeight="1" x14ac:dyDescent="0.25"/>
    <row r="14" spans="1:21" ht="15.75" customHeight="1" thickBot="1" x14ac:dyDescent="0.3"/>
    <row r="15" spans="1:21" ht="32.25" customHeight="1" x14ac:dyDescent="0.25">
      <c r="A15" s="247" t="s">
        <v>150</v>
      </c>
      <c r="B15" s="247"/>
      <c r="C15" s="247"/>
      <c r="D15" s="247"/>
      <c r="E15" s="247"/>
      <c r="F15" s="15" t="s">
        <v>151</v>
      </c>
      <c r="G15" s="109">
        <f>SUM(B18:G18)</f>
        <v>0</v>
      </c>
      <c r="I15" s="259" t="s">
        <v>152</v>
      </c>
      <c r="J15" s="273"/>
      <c r="K15" s="273"/>
      <c r="L15" s="273"/>
      <c r="M15" s="273"/>
      <c r="N15" s="17" t="s">
        <v>151</v>
      </c>
      <c r="O15" s="18">
        <f>J18+K18+L18+M18+N18+O18+O19</f>
        <v>1</v>
      </c>
      <c r="Q15" s="259" t="s">
        <v>153</v>
      </c>
      <c r="R15" s="274">
        <f>$O$15+$G$15</f>
        <v>1</v>
      </c>
    </row>
    <row r="16" spans="1:21" ht="51.75" customHeight="1" x14ac:dyDescent="0.25">
      <c r="A16" s="107" t="s">
        <v>144</v>
      </c>
      <c r="B16" s="2"/>
      <c r="C16" s="267"/>
      <c r="D16" s="267"/>
      <c r="E16" s="2"/>
      <c r="F16" s="2"/>
      <c r="G16" s="269" t="s">
        <v>145</v>
      </c>
      <c r="I16" s="4" t="s">
        <v>144</v>
      </c>
      <c r="J16" s="117"/>
      <c r="K16" s="117"/>
      <c r="L16" s="117"/>
      <c r="M16" s="117"/>
      <c r="N16" s="117"/>
      <c r="O16" s="265" t="s">
        <v>154</v>
      </c>
      <c r="Q16" s="246"/>
      <c r="R16" s="266"/>
    </row>
    <row r="17" spans="1:21" ht="162" customHeight="1" x14ac:dyDescent="0.25">
      <c r="A17" s="107" t="s">
        <v>146</v>
      </c>
      <c r="B17" s="107" t="s">
        <v>155</v>
      </c>
      <c r="C17" s="268" t="s">
        <v>156</v>
      </c>
      <c r="D17" s="268"/>
      <c r="E17" s="107" t="s">
        <v>157</v>
      </c>
      <c r="F17" s="107" t="s">
        <v>81</v>
      </c>
      <c r="G17" s="270"/>
      <c r="I17" s="4" t="s">
        <v>146</v>
      </c>
      <c r="J17" s="107" t="s">
        <v>158</v>
      </c>
      <c r="K17" s="107" t="s">
        <v>159</v>
      </c>
      <c r="L17" s="107" t="s">
        <v>160</v>
      </c>
      <c r="M17" s="107" t="s">
        <v>161</v>
      </c>
      <c r="N17" s="107" t="s">
        <v>162</v>
      </c>
      <c r="O17" s="266"/>
      <c r="Q17" s="246"/>
      <c r="R17" s="266"/>
    </row>
    <row r="18" spans="1:21" ht="16.5" thickBot="1" x14ac:dyDescent="0.3">
      <c r="A18" s="110" t="s">
        <v>149</v>
      </c>
      <c r="B18" s="111">
        <v>0</v>
      </c>
      <c r="C18" s="239">
        <v>0</v>
      </c>
      <c r="D18" s="240"/>
      <c r="E18" s="112">
        <v>0</v>
      </c>
      <c r="F18" s="112">
        <v>0</v>
      </c>
      <c r="G18" s="112">
        <v>0</v>
      </c>
      <c r="I18" s="110" t="s">
        <v>149</v>
      </c>
      <c r="J18" s="111">
        <v>1</v>
      </c>
      <c r="K18" s="111">
        <v>0</v>
      </c>
      <c r="L18" s="111">
        <v>0</v>
      </c>
      <c r="M18" s="111">
        <v>0</v>
      </c>
      <c r="N18" s="112">
        <v>0</v>
      </c>
      <c r="O18" s="112">
        <v>0</v>
      </c>
      <c r="Q18" s="260"/>
      <c r="R18" s="275"/>
    </row>
    <row r="19" spans="1:21" s="120" customFormat="1" ht="16.5" thickBot="1" x14ac:dyDescent="0.3">
      <c r="I19" s="237"/>
      <c r="J19" s="237"/>
      <c r="K19" s="237"/>
      <c r="L19" s="237"/>
      <c r="M19" s="238"/>
      <c r="N19" s="19" t="s">
        <v>163</v>
      </c>
      <c r="O19" s="135">
        <v>0</v>
      </c>
    </row>
    <row r="20" spans="1:21" ht="15.75" thickBot="1" x14ac:dyDescent="0.3"/>
    <row r="21" spans="1:21" ht="31.5" customHeight="1" thickBot="1" x14ac:dyDescent="0.3">
      <c r="A21" s="279" t="s">
        <v>164</v>
      </c>
      <c r="B21" s="280"/>
      <c r="C21" s="280"/>
      <c r="D21" s="280"/>
      <c r="E21" s="280"/>
      <c r="F21" s="280"/>
      <c r="G21" s="280"/>
      <c r="H21" s="280"/>
      <c r="I21" s="281"/>
      <c r="J21" s="281"/>
      <c r="K21" s="281"/>
      <c r="L21" s="281"/>
      <c r="M21" s="281"/>
      <c r="N21" s="281"/>
      <c r="O21" s="282"/>
    </row>
    <row r="22" spans="1:21" s="120" customFormat="1" ht="25.5" customHeight="1" x14ac:dyDescent="0.25">
      <c r="A22" s="271" t="s">
        <v>165</v>
      </c>
      <c r="B22" s="271"/>
      <c r="C22" s="271"/>
      <c r="D22" s="271"/>
      <c r="E22" s="271"/>
      <c r="F22" s="142" t="s">
        <v>151</v>
      </c>
      <c r="G22" s="113">
        <f>B25+C25+D25+E25+F25+G25+G26</f>
        <v>1</v>
      </c>
      <c r="I22" s="259" t="s">
        <v>166</v>
      </c>
      <c r="J22" s="273"/>
      <c r="K22" s="273"/>
      <c r="L22" s="273"/>
      <c r="M22" s="273"/>
      <c r="N22" s="114" t="s">
        <v>151</v>
      </c>
      <c r="O22" s="136">
        <f>J25+L25+M25+N25+O26</f>
        <v>0</v>
      </c>
      <c r="Q22" s="259" t="s">
        <v>167</v>
      </c>
      <c r="R22" s="274">
        <f>INDEX('Puntuación (NO MOVER)'!E18:K23,'13'!O22,'13'!G22)</f>
        <v>4</v>
      </c>
    </row>
    <row r="23" spans="1:21" ht="37.5" customHeight="1" x14ac:dyDescent="0.25">
      <c r="A23" s="4" t="s">
        <v>144</v>
      </c>
      <c r="B23" s="2"/>
      <c r="C23" s="2"/>
      <c r="D23" s="2"/>
      <c r="E23" s="2"/>
      <c r="F23" s="2"/>
      <c r="G23" s="5"/>
      <c r="I23" s="4" t="s">
        <v>144</v>
      </c>
      <c r="J23" s="267"/>
      <c r="K23" s="267"/>
      <c r="L23" s="2"/>
      <c r="M23" s="2"/>
      <c r="N23" s="187" t="s">
        <v>168</v>
      </c>
      <c r="O23" s="265"/>
      <c r="Q23" s="246"/>
      <c r="R23" s="266"/>
      <c r="T23" s="30"/>
      <c r="U23" s="30"/>
    </row>
    <row r="24" spans="1:21" ht="138.75" customHeight="1" x14ac:dyDescent="0.25">
      <c r="A24" s="4" t="s">
        <v>146</v>
      </c>
      <c r="B24" s="107" t="s">
        <v>169</v>
      </c>
      <c r="C24" s="107" t="s">
        <v>170</v>
      </c>
      <c r="D24" s="107" t="s">
        <v>93</v>
      </c>
      <c r="E24" s="107" t="s">
        <v>94</v>
      </c>
      <c r="F24" s="107" t="s">
        <v>95</v>
      </c>
      <c r="G24" s="116" t="s">
        <v>96</v>
      </c>
      <c r="I24" s="4" t="s">
        <v>146</v>
      </c>
      <c r="J24" s="268" t="s">
        <v>171</v>
      </c>
      <c r="K24" s="268"/>
      <c r="L24" s="39" t="s">
        <v>172</v>
      </c>
      <c r="M24" s="39" t="s">
        <v>173</v>
      </c>
      <c r="N24" s="187"/>
      <c r="O24" s="265"/>
      <c r="Q24" s="246"/>
      <c r="R24" s="266"/>
      <c r="T24" s="30"/>
      <c r="U24" s="30"/>
    </row>
    <row r="25" spans="1:21" s="120" customFormat="1" ht="16.5" thickBot="1" x14ac:dyDescent="0.3">
      <c r="A25" s="110" t="s">
        <v>149</v>
      </c>
      <c r="B25" s="111">
        <v>0</v>
      </c>
      <c r="C25" s="112">
        <v>1</v>
      </c>
      <c r="D25" s="111">
        <v>0</v>
      </c>
      <c r="E25" s="112">
        <v>0</v>
      </c>
      <c r="F25" s="112">
        <v>0</v>
      </c>
      <c r="G25" s="112">
        <v>0</v>
      </c>
      <c r="I25" s="110" t="s">
        <v>149</v>
      </c>
      <c r="J25" s="283">
        <v>0</v>
      </c>
      <c r="K25" s="283"/>
      <c r="L25" s="111">
        <v>0</v>
      </c>
      <c r="M25" s="111">
        <v>0</v>
      </c>
      <c r="N25" s="284">
        <v>0</v>
      </c>
      <c r="O25" s="285"/>
      <c r="Q25" s="260"/>
      <c r="R25" s="275"/>
    </row>
    <row r="26" spans="1:21" s="120" customFormat="1" ht="16.5" thickBot="1" x14ac:dyDescent="0.3">
      <c r="F26" s="19" t="s">
        <v>163</v>
      </c>
      <c r="G26" s="135">
        <v>0</v>
      </c>
      <c r="N26" s="19" t="s">
        <v>163</v>
      </c>
      <c r="O26" s="135">
        <v>0</v>
      </c>
    </row>
    <row r="29" spans="1:21" ht="29.25" customHeight="1" thickBot="1" x14ac:dyDescent="0.3">
      <c r="A29" s="277" t="s">
        <v>174</v>
      </c>
      <c r="B29" s="278"/>
      <c r="C29" s="278"/>
      <c r="D29" s="278"/>
      <c r="E29" s="278"/>
      <c r="F29" s="278"/>
      <c r="G29" s="278"/>
      <c r="H29" s="278"/>
      <c r="I29" s="278"/>
      <c r="J29" s="278"/>
      <c r="K29" s="278"/>
      <c r="L29" s="278"/>
      <c r="M29" s="278"/>
      <c r="N29" s="278"/>
      <c r="O29" s="278"/>
    </row>
    <row r="30" spans="1:21" s="120" customFormat="1" ht="21" x14ac:dyDescent="0.25">
      <c r="A30" s="246" t="s">
        <v>175</v>
      </c>
      <c r="B30" s="247"/>
      <c r="C30" s="247"/>
      <c r="D30" s="247"/>
      <c r="E30" s="247"/>
      <c r="F30" s="109" t="s">
        <v>151</v>
      </c>
      <c r="G30" s="23">
        <f>B33+C33+D33+F33+G33+G34</f>
        <v>1</v>
      </c>
      <c r="I30" s="259" t="s">
        <v>176</v>
      </c>
      <c r="J30" s="273"/>
      <c r="K30" s="273"/>
      <c r="L30" s="273"/>
      <c r="M30" s="273"/>
      <c r="N30" s="114" t="s">
        <v>151</v>
      </c>
      <c r="O30" s="136">
        <f>J33+K33+L33+M33+N33+O33+O34</f>
        <v>1</v>
      </c>
      <c r="Q30" s="259" t="s">
        <v>177</v>
      </c>
      <c r="R30" s="274">
        <f>INDEX('Puntuación (NO MOVER)'!P6:V12,'13'!G30,'13'!O30)</f>
        <v>1</v>
      </c>
    </row>
    <row r="31" spans="1:21" ht="42.75" customHeight="1" x14ac:dyDescent="0.25">
      <c r="A31" s="4" t="s">
        <v>144</v>
      </c>
      <c r="B31" s="2"/>
      <c r="C31" s="2"/>
      <c r="D31" s="253"/>
      <c r="E31" s="254"/>
      <c r="F31" s="2"/>
      <c r="G31" s="5"/>
      <c r="I31" s="4" t="s">
        <v>144</v>
      </c>
      <c r="J31" s="2"/>
      <c r="K31" s="2"/>
      <c r="L31" s="2"/>
      <c r="M31" s="2"/>
      <c r="N31" s="2"/>
      <c r="O31" s="276" t="s">
        <v>178</v>
      </c>
      <c r="Q31" s="246"/>
      <c r="R31" s="266"/>
    </row>
    <row r="32" spans="1:21" ht="123.75" customHeight="1" x14ac:dyDescent="0.25">
      <c r="A32" s="4" t="s">
        <v>146</v>
      </c>
      <c r="B32" s="107" t="s">
        <v>179</v>
      </c>
      <c r="C32" s="107" t="s">
        <v>180</v>
      </c>
      <c r="D32" s="255" t="s">
        <v>181</v>
      </c>
      <c r="E32" s="256"/>
      <c r="F32" s="107" t="s">
        <v>182</v>
      </c>
      <c r="G32" s="116" t="s">
        <v>108</v>
      </c>
      <c r="I32" s="4" t="s">
        <v>146</v>
      </c>
      <c r="J32" s="107" t="s">
        <v>183</v>
      </c>
      <c r="K32" s="26" t="s">
        <v>184</v>
      </c>
      <c r="L32" s="107" t="s">
        <v>185</v>
      </c>
      <c r="M32" s="107" t="s">
        <v>186</v>
      </c>
      <c r="N32" s="107" t="s">
        <v>187</v>
      </c>
      <c r="O32" s="276"/>
      <c r="Q32" s="246"/>
      <c r="R32" s="266"/>
    </row>
    <row r="33" spans="1:19" s="120" customFormat="1" ht="16.5" thickBot="1" x14ac:dyDescent="0.3">
      <c r="A33" s="110" t="s">
        <v>149</v>
      </c>
      <c r="B33" s="111">
        <v>1</v>
      </c>
      <c r="C33" s="111">
        <v>0</v>
      </c>
      <c r="D33" s="257">
        <v>0</v>
      </c>
      <c r="E33" s="258"/>
      <c r="F33" s="112">
        <v>0</v>
      </c>
      <c r="G33" s="112">
        <v>0</v>
      </c>
      <c r="I33" s="110" t="s">
        <v>149</v>
      </c>
      <c r="J33" s="111">
        <v>1</v>
      </c>
      <c r="K33" s="111">
        <v>0</v>
      </c>
      <c r="L33" s="112">
        <v>0</v>
      </c>
      <c r="M33" s="112">
        <v>0</v>
      </c>
      <c r="N33" s="112">
        <v>0</v>
      </c>
      <c r="O33" s="112">
        <v>0</v>
      </c>
      <c r="Q33" s="260"/>
      <c r="R33" s="275"/>
    </row>
    <row r="34" spans="1:19" s="120" customFormat="1" ht="16.5" thickBot="1" x14ac:dyDescent="0.3">
      <c r="F34" s="19" t="s">
        <v>163</v>
      </c>
      <c r="G34" s="135">
        <v>0</v>
      </c>
      <c r="N34" s="24" t="s">
        <v>163</v>
      </c>
      <c r="O34" s="137">
        <v>0</v>
      </c>
    </row>
    <row r="38" spans="1:19" ht="15.75" thickBot="1" x14ac:dyDescent="0.3"/>
    <row r="39" spans="1:19" ht="45" x14ac:dyDescent="0.25">
      <c r="A39" s="372" t="s">
        <v>188</v>
      </c>
      <c r="B39" s="372"/>
      <c r="C39" s="372"/>
      <c r="D39" s="372"/>
      <c r="E39" s="372"/>
      <c r="F39" s="273" t="s">
        <v>189</v>
      </c>
      <c r="G39" s="273"/>
      <c r="H39" s="114" t="s">
        <v>190</v>
      </c>
      <c r="I39" s="114" t="s">
        <v>191</v>
      </c>
      <c r="J39" s="27" t="s">
        <v>192</v>
      </c>
      <c r="K39" s="114" t="s">
        <v>193</v>
      </c>
      <c r="L39" s="43" t="s">
        <v>194</v>
      </c>
      <c r="M39" s="250" t="s">
        <v>195</v>
      </c>
      <c r="N39" s="251"/>
      <c r="O39" s="251"/>
      <c r="P39" s="251"/>
      <c r="Q39" s="251"/>
      <c r="R39" s="251"/>
      <c r="S39" s="252"/>
    </row>
    <row r="40" spans="1:19" ht="297.60000000000002" customHeight="1" x14ac:dyDescent="0.25">
      <c r="A40" s="295"/>
      <c r="B40" s="295"/>
      <c r="C40" s="295"/>
      <c r="D40" s="295"/>
      <c r="E40" s="295"/>
      <c r="F40" s="244">
        <f>$U$9</f>
        <v>2</v>
      </c>
      <c r="G40" s="245"/>
      <c r="H40" s="121">
        <f>$R$22</f>
        <v>4</v>
      </c>
      <c r="I40" s="121">
        <f>$R$30</f>
        <v>1</v>
      </c>
      <c r="J40" s="122">
        <f>INDEX('Puntuación (NO MOVER)'!O17:W25,'13'!H40,'13'!I40)</f>
        <v>4</v>
      </c>
      <c r="K40" s="121">
        <f>INDEX('Puntuación (NO MOVER)'!AD5:AM14,'13'!F40,'13'!J40)</f>
        <v>4</v>
      </c>
      <c r="L40" s="123" t="str">
        <f>IF(K40&gt;5,"RIESGO ALTO","RIESGO BAJO")</f>
        <v>RIESGO BAJO</v>
      </c>
      <c r="M40" s="248" t="s">
        <v>196</v>
      </c>
      <c r="N40" s="249"/>
      <c r="O40" s="249"/>
      <c r="P40" s="249"/>
      <c r="Q40" s="249"/>
      <c r="R40" s="249"/>
      <c r="S40" s="249"/>
    </row>
    <row r="41" spans="1:19" ht="303" customHeight="1" x14ac:dyDescent="0.25">
      <c r="A41" s="372" t="s">
        <v>121</v>
      </c>
      <c r="B41" s="372"/>
      <c r="C41" s="372"/>
      <c r="D41" s="372"/>
      <c r="E41" s="372"/>
      <c r="F41" s="236" t="s">
        <v>235</v>
      </c>
      <c r="G41" s="236"/>
      <c r="H41" s="236"/>
      <c r="I41" s="236"/>
      <c r="J41" s="236"/>
      <c r="K41" s="236"/>
      <c r="L41" s="236"/>
      <c r="M41" s="236"/>
      <c r="N41" s="236"/>
      <c r="O41" s="236"/>
      <c r="P41" s="236"/>
      <c r="Q41" s="236"/>
      <c r="R41" s="236"/>
      <c r="S41" s="236"/>
    </row>
    <row r="42" spans="1:19" ht="146.44999999999999" customHeight="1" x14ac:dyDescent="0.25">
      <c r="A42" s="372" t="s">
        <v>122</v>
      </c>
      <c r="B42" s="372"/>
      <c r="C42" s="372"/>
      <c r="D42" s="372"/>
      <c r="E42" s="372"/>
      <c r="F42" s="236" t="s">
        <v>236</v>
      </c>
      <c r="G42" s="236"/>
      <c r="H42" s="236"/>
      <c r="I42" s="236"/>
      <c r="J42" s="236"/>
      <c r="K42" s="236"/>
      <c r="L42" s="236"/>
      <c r="M42" s="236"/>
      <c r="N42" s="236"/>
      <c r="O42" s="236"/>
      <c r="P42" s="236"/>
      <c r="Q42" s="236"/>
      <c r="R42" s="236"/>
      <c r="S42" s="236"/>
    </row>
  </sheetData>
  <mergeCells count="63">
    <mergeCell ref="D31:E31"/>
    <mergeCell ref="O31:O32"/>
    <mergeCell ref="D32:E32"/>
    <mergeCell ref="D33:E33"/>
    <mergeCell ref="A30:E30"/>
    <mergeCell ref="I30:M30"/>
    <mergeCell ref="Q30:Q33"/>
    <mergeCell ref="F39:G39"/>
    <mergeCell ref="M39:S39"/>
    <mergeCell ref="F40:G40"/>
    <mergeCell ref="M40:S40"/>
    <mergeCell ref="R30:R33"/>
    <mergeCell ref="I19:M19"/>
    <mergeCell ref="A21:O21"/>
    <mergeCell ref="A22:E22"/>
    <mergeCell ref="I22:M22"/>
    <mergeCell ref="A29:O29"/>
    <mergeCell ref="Q22:Q25"/>
    <mergeCell ref="N25:O25"/>
    <mergeCell ref="R22:R25"/>
    <mergeCell ref="J23:K23"/>
    <mergeCell ref="N23:O24"/>
    <mergeCell ref="J24:K24"/>
    <mergeCell ref="J25:K25"/>
    <mergeCell ref="A15:E15"/>
    <mergeCell ref="I15:M15"/>
    <mergeCell ref="Q15:Q18"/>
    <mergeCell ref="R15:R18"/>
    <mergeCell ref="C16:D16"/>
    <mergeCell ref="G16:G17"/>
    <mergeCell ref="O16:O17"/>
    <mergeCell ref="C17:D17"/>
    <mergeCell ref="C18:D18"/>
    <mergeCell ref="Q9:Q12"/>
    <mergeCell ref="R9:R12"/>
    <mergeCell ref="T9:T12"/>
    <mergeCell ref="U9:U12"/>
    <mergeCell ref="G10:G11"/>
    <mergeCell ref="J10:K10"/>
    <mergeCell ref="N10:O11"/>
    <mergeCell ref="J11:K11"/>
    <mergeCell ref="J12:K12"/>
    <mergeCell ref="N12:O12"/>
    <mergeCell ref="A9:E9"/>
    <mergeCell ref="I9:M9"/>
    <mergeCell ref="A1:O1"/>
    <mergeCell ref="B2:I2"/>
    <mergeCell ref="K2:O2"/>
    <mergeCell ref="B3:I3"/>
    <mergeCell ref="K3:O3"/>
    <mergeCell ref="B4:I4"/>
    <mergeCell ref="K4:O4"/>
    <mergeCell ref="A5:O5"/>
    <mergeCell ref="A6:B6"/>
    <mergeCell ref="C6:I6"/>
    <mergeCell ref="K6:O6"/>
    <mergeCell ref="A7:O8"/>
    <mergeCell ref="A39:E39"/>
    <mergeCell ref="A40:E40"/>
    <mergeCell ref="A41:E41"/>
    <mergeCell ref="A42:E42"/>
    <mergeCell ref="F41:S41"/>
    <mergeCell ref="F42:S42"/>
  </mergeCells>
  <conditionalFormatting sqref="L40">
    <cfRule type="containsText" dxfId="25" priority="1" operator="containsText" text="RIESGO BAJO">
      <formula>NOT(ISERROR(SEARCH("RIESGO BAJO",L40)))</formula>
    </cfRule>
    <cfRule type="containsText" dxfId="24" priority="2" operator="containsText" text="RIESGO ALTO">
      <formula>NOT(ISERROR(SEARCH("RIESGO ALTO",L40)))</formula>
    </cfRule>
  </conditionalFormatting>
  <dataValidations count="5">
    <dataValidation type="list" allowBlank="1" showInputMessage="1" showErrorMessage="1" sqref="O19 G26 O26 G34 O34" xr:uid="{00000000-0002-0000-1100-000000000000}">
      <formula1>"-1,0,1"</formula1>
    </dataValidation>
    <dataValidation type="list" allowBlank="1" showInputMessage="1" showErrorMessage="1" sqref="B12 F12:G12 J12:K12 N12:O12 L33:O33 B18 E18:G18 J18 N18:O18 E25:G25 J25:K25 N25:O25 B33 F33:G33 J33 B25" xr:uid="{00000000-0002-0000-1100-000001000000}">
      <formula1>"0,1"</formula1>
    </dataValidation>
    <dataValidation type="list" allowBlank="1" showInputMessage="1" showErrorMessage="1" sqref="C12:D12 L12:M12 C18:D18 K18:M18 L25:M25 C33:D33 K33" xr:uid="{00000000-0002-0000-1100-000002000000}">
      <formula1>"0,2"</formula1>
    </dataValidation>
    <dataValidation type="list" allowBlank="1" showInputMessage="1" showErrorMessage="1" sqref="E12 D25" xr:uid="{00000000-0002-0000-1100-000003000000}">
      <formula1>"0,3"</formula1>
    </dataValidation>
    <dataValidation type="list" allowBlank="1" showInputMessage="1" showErrorMessage="1" sqref="C25" xr:uid="{00000000-0002-0000-1100-000004000000}">
      <formula1>"0,1,2,3"</formula1>
    </dataValidation>
  </dataValidations>
  <pageMargins left="0.7" right="0.7" top="0.75" bottom="0.75" header="0.3" footer="0.3"/>
  <pageSetup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U42"/>
  <sheetViews>
    <sheetView showGridLines="0" zoomScale="70" zoomScaleNormal="70" workbookViewId="0">
      <selection activeCell="K6" sqref="K6:O6"/>
    </sheetView>
  </sheetViews>
  <sheetFormatPr baseColWidth="10" defaultColWidth="11.42578125" defaultRowHeight="15" x14ac:dyDescent="0.25"/>
  <cols>
    <col min="1" max="1" width="20.42578125" style="120" customWidth="1"/>
    <col min="2" max="2" width="13.5703125" customWidth="1"/>
    <col min="3" max="3" width="13" customWidth="1"/>
    <col min="5" max="5" width="38.7109375" customWidth="1"/>
    <col min="6" max="6" width="14.28515625" customWidth="1"/>
    <col min="7" max="7" width="11.42578125" style="120"/>
    <col min="9" max="9" width="14.42578125" style="120" customWidth="1"/>
    <col min="11" max="11" width="18.5703125" customWidth="1"/>
    <col min="12" max="12" width="20.28515625" customWidth="1"/>
    <col min="13" max="13" width="18.42578125" customWidth="1"/>
    <col min="14" max="14" width="14" customWidth="1"/>
    <col min="15" max="15" width="11.42578125" style="120"/>
    <col min="16" max="16" width="4.42578125" customWidth="1"/>
    <col min="17" max="17" width="16" customWidth="1"/>
    <col min="19" max="19" width="7.7109375" customWidth="1"/>
    <col min="20" max="20" width="12" customWidth="1"/>
  </cols>
  <sheetData>
    <row r="1" spans="1:21" ht="38.25" customHeight="1" x14ac:dyDescent="0.25">
      <c r="A1" s="288" t="s">
        <v>131</v>
      </c>
      <c r="B1" s="289"/>
      <c r="C1" s="289"/>
      <c r="D1" s="289"/>
      <c r="E1" s="289"/>
      <c r="F1" s="289"/>
      <c r="G1" s="289"/>
      <c r="H1" s="289"/>
      <c r="I1" s="289"/>
      <c r="J1" s="289"/>
      <c r="K1" s="289"/>
      <c r="L1" s="289"/>
      <c r="M1" s="289"/>
      <c r="N1" s="289"/>
      <c r="O1" s="290"/>
    </row>
    <row r="2" spans="1:21" ht="21.75" customHeight="1" x14ac:dyDescent="0.25">
      <c r="A2" s="131" t="s">
        <v>132</v>
      </c>
      <c r="B2" s="329" t="s">
        <v>202</v>
      </c>
      <c r="C2" s="330"/>
      <c r="D2" s="330"/>
      <c r="E2" s="330"/>
      <c r="F2" s="330"/>
      <c r="G2" s="330"/>
      <c r="H2" s="330"/>
      <c r="I2" s="331"/>
      <c r="J2" s="132" t="s">
        <v>133</v>
      </c>
      <c r="K2" s="332">
        <v>45337</v>
      </c>
      <c r="L2" s="330"/>
      <c r="M2" s="330"/>
      <c r="N2" s="330"/>
      <c r="O2" s="333"/>
    </row>
    <row r="3" spans="1:21" ht="21.75" customHeight="1" x14ac:dyDescent="0.25">
      <c r="A3" s="131" t="s">
        <v>134</v>
      </c>
      <c r="B3" s="329" t="s">
        <v>206</v>
      </c>
      <c r="C3" s="330"/>
      <c r="D3" s="330"/>
      <c r="E3" s="330"/>
      <c r="F3" s="330"/>
      <c r="G3" s="330"/>
      <c r="H3" s="330"/>
      <c r="I3" s="331"/>
      <c r="J3" s="104"/>
      <c r="K3" s="389"/>
      <c r="L3" s="390"/>
      <c r="M3" s="390"/>
      <c r="N3" s="390"/>
      <c r="O3" s="391"/>
    </row>
    <row r="4" spans="1:21" ht="19.5" customHeight="1" x14ac:dyDescent="0.25">
      <c r="A4" s="131" t="s">
        <v>135</v>
      </c>
      <c r="B4" s="329" t="s">
        <v>237</v>
      </c>
      <c r="C4" s="330"/>
      <c r="D4" s="330"/>
      <c r="E4" s="330"/>
      <c r="F4" s="330"/>
      <c r="G4" s="330"/>
      <c r="H4" s="330"/>
      <c r="I4" s="331"/>
      <c r="J4" s="104"/>
      <c r="K4" s="389"/>
      <c r="L4" s="390"/>
      <c r="M4" s="390"/>
      <c r="N4" s="390"/>
      <c r="O4" s="391"/>
    </row>
    <row r="5" spans="1:21" ht="21" customHeight="1" x14ac:dyDescent="0.25">
      <c r="A5" s="334" t="s">
        <v>226</v>
      </c>
      <c r="B5" s="392"/>
      <c r="C5" s="392"/>
      <c r="D5" s="392"/>
      <c r="E5" s="392"/>
      <c r="F5" s="392"/>
      <c r="G5" s="392"/>
      <c r="H5" s="392"/>
      <c r="I5" s="392"/>
      <c r="J5" s="392"/>
      <c r="K5" s="392"/>
      <c r="L5" s="392"/>
      <c r="M5" s="392"/>
      <c r="N5" s="392"/>
      <c r="O5" s="393"/>
    </row>
    <row r="6" spans="1:21" ht="21" customHeight="1" thickBot="1" x14ac:dyDescent="0.3">
      <c r="A6" s="366" t="s">
        <v>136</v>
      </c>
      <c r="B6" s="367"/>
      <c r="C6" s="368" t="s">
        <v>238</v>
      </c>
      <c r="D6" s="369"/>
      <c r="E6" s="369"/>
      <c r="F6" s="369"/>
      <c r="G6" s="369"/>
      <c r="H6" s="369"/>
      <c r="I6" s="370"/>
      <c r="J6" s="139" t="s">
        <v>137</v>
      </c>
      <c r="K6" s="368">
        <v>1001964110</v>
      </c>
      <c r="L6" s="369"/>
      <c r="M6" s="369"/>
      <c r="N6" s="369"/>
      <c r="O6" s="371"/>
    </row>
    <row r="7" spans="1:21" x14ac:dyDescent="0.25">
      <c r="A7" s="298" t="s">
        <v>138</v>
      </c>
      <c r="B7" s="299"/>
      <c r="C7" s="299"/>
      <c r="D7" s="299"/>
      <c r="E7" s="299"/>
      <c r="F7" s="299"/>
      <c r="G7" s="299"/>
      <c r="H7" s="299"/>
      <c r="I7" s="299"/>
      <c r="J7" s="299"/>
      <c r="K7" s="299"/>
      <c r="L7" s="299"/>
      <c r="M7" s="299"/>
      <c r="N7" s="299"/>
      <c r="O7" s="300"/>
    </row>
    <row r="8" spans="1:21" ht="15.75" customHeight="1" thickBot="1" x14ac:dyDescent="0.3">
      <c r="A8" s="301"/>
      <c r="B8" s="302"/>
      <c r="C8" s="302"/>
      <c r="D8" s="302"/>
      <c r="E8" s="302"/>
      <c r="F8" s="302"/>
      <c r="G8" s="302"/>
      <c r="H8" s="302"/>
      <c r="I8" s="302"/>
      <c r="J8" s="302"/>
      <c r="K8" s="302"/>
      <c r="L8" s="302"/>
      <c r="M8" s="302"/>
      <c r="N8" s="302"/>
      <c r="O8" s="303"/>
    </row>
    <row r="9" spans="1:21" ht="48" customHeight="1" x14ac:dyDescent="0.25">
      <c r="A9" s="294" t="s">
        <v>139</v>
      </c>
      <c r="B9" s="271"/>
      <c r="C9" s="271"/>
      <c r="D9" s="271"/>
      <c r="E9" s="271"/>
      <c r="F9" s="14" t="s">
        <v>140</v>
      </c>
      <c r="G9" s="13">
        <f>SUM(B12:G12)</f>
        <v>3</v>
      </c>
      <c r="H9" s="9"/>
      <c r="I9" s="271" t="s">
        <v>141</v>
      </c>
      <c r="J9" s="271"/>
      <c r="K9" s="271"/>
      <c r="L9" s="271"/>
      <c r="M9" s="271"/>
      <c r="N9" s="14" t="s">
        <v>140</v>
      </c>
      <c r="O9" s="13">
        <f>SUM(J12:O12)</f>
        <v>1</v>
      </c>
      <c r="Q9" s="259" t="s">
        <v>142</v>
      </c>
      <c r="R9" s="274">
        <f>$O$9+$G$9</f>
        <v>4</v>
      </c>
      <c r="T9" s="259" t="s">
        <v>143</v>
      </c>
      <c r="U9" s="274">
        <f>INDEX('Puntuación (NO MOVER)'!C4:K11,'14'!$R$9,'14'!$R$15)</f>
        <v>3</v>
      </c>
    </row>
    <row r="10" spans="1:21" ht="46.5" customHeight="1" x14ac:dyDescent="0.25">
      <c r="A10" s="6" t="s">
        <v>144</v>
      </c>
      <c r="B10" s="2"/>
      <c r="C10" s="2"/>
      <c r="D10" s="2"/>
      <c r="E10" s="2"/>
      <c r="F10" s="2"/>
      <c r="G10" s="276" t="s">
        <v>145</v>
      </c>
      <c r="H10" s="10"/>
      <c r="I10" s="7" t="s">
        <v>144</v>
      </c>
      <c r="J10" s="295"/>
      <c r="K10" s="295"/>
      <c r="L10" s="11"/>
      <c r="M10" s="11"/>
      <c r="N10" s="304" t="s">
        <v>145</v>
      </c>
      <c r="O10" s="305"/>
      <c r="Q10" s="246"/>
      <c r="R10" s="266"/>
      <c r="T10" s="246"/>
      <c r="U10" s="266"/>
    </row>
    <row r="11" spans="1:21" ht="141.75" x14ac:dyDescent="0.25">
      <c r="A11" s="6" t="s">
        <v>146</v>
      </c>
      <c r="B11" s="107" t="s">
        <v>68</v>
      </c>
      <c r="C11" s="107" t="s">
        <v>69</v>
      </c>
      <c r="D11" s="107" t="s">
        <v>70</v>
      </c>
      <c r="E11" s="107" t="s">
        <v>71</v>
      </c>
      <c r="F11" s="107" t="s">
        <v>147</v>
      </c>
      <c r="G11" s="276"/>
      <c r="H11" s="10"/>
      <c r="I11" s="107" t="s">
        <v>146</v>
      </c>
      <c r="J11" s="268" t="s">
        <v>148</v>
      </c>
      <c r="K11" s="268"/>
      <c r="L11" s="107" t="s">
        <v>75</v>
      </c>
      <c r="M11" s="107" t="s">
        <v>76</v>
      </c>
      <c r="N11" s="306"/>
      <c r="O11" s="307"/>
      <c r="Q11" s="246"/>
      <c r="R11" s="266"/>
      <c r="T11" s="246"/>
      <c r="U11" s="266"/>
    </row>
    <row r="12" spans="1:21" ht="16.5" thickBot="1" x14ac:dyDescent="0.3">
      <c r="A12" s="110" t="s">
        <v>149</v>
      </c>
      <c r="B12" s="111">
        <v>0</v>
      </c>
      <c r="C12" s="111">
        <v>2</v>
      </c>
      <c r="D12" s="111">
        <v>0</v>
      </c>
      <c r="E12" s="111">
        <v>0</v>
      </c>
      <c r="F12" s="112">
        <v>0</v>
      </c>
      <c r="G12" s="112">
        <v>1</v>
      </c>
      <c r="H12" s="8"/>
      <c r="I12" s="110" t="s">
        <v>149</v>
      </c>
      <c r="J12" s="239">
        <v>1</v>
      </c>
      <c r="K12" s="240"/>
      <c r="L12" s="111">
        <v>0</v>
      </c>
      <c r="M12" s="111">
        <v>0</v>
      </c>
      <c r="N12" s="286">
        <v>0</v>
      </c>
      <c r="O12" s="287"/>
      <c r="Q12" s="260"/>
      <c r="R12" s="275"/>
      <c r="T12" s="260"/>
      <c r="U12" s="275"/>
    </row>
    <row r="13" spans="1:21" ht="15" customHeight="1" x14ac:dyDescent="0.25"/>
    <row r="14" spans="1:21" ht="15.75" customHeight="1" thickBot="1" x14ac:dyDescent="0.3"/>
    <row r="15" spans="1:21" ht="32.25" customHeight="1" x14ac:dyDescent="0.25">
      <c r="A15" s="247" t="s">
        <v>150</v>
      </c>
      <c r="B15" s="247"/>
      <c r="C15" s="247"/>
      <c r="D15" s="247"/>
      <c r="E15" s="247"/>
      <c r="F15" s="15" t="s">
        <v>151</v>
      </c>
      <c r="G15" s="109">
        <f>SUM(B18:G18)</f>
        <v>2</v>
      </c>
      <c r="I15" s="259" t="s">
        <v>152</v>
      </c>
      <c r="J15" s="273"/>
      <c r="K15" s="273"/>
      <c r="L15" s="273"/>
      <c r="M15" s="273"/>
      <c r="N15" s="17" t="s">
        <v>151</v>
      </c>
      <c r="O15" s="18">
        <f>J18+K18+L18+M18+N18+O18+O19</f>
        <v>2</v>
      </c>
      <c r="Q15" s="259" t="s">
        <v>153</v>
      </c>
      <c r="R15" s="274">
        <f>$O$15+$G$15</f>
        <v>4</v>
      </c>
    </row>
    <row r="16" spans="1:21" ht="51.75" customHeight="1" x14ac:dyDescent="0.25">
      <c r="A16" s="107" t="s">
        <v>144</v>
      </c>
      <c r="B16" s="2"/>
      <c r="C16" s="267"/>
      <c r="D16" s="267"/>
      <c r="E16" s="2"/>
      <c r="F16" s="2"/>
      <c r="G16" s="269" t="s">
        <v>145</v>
      </c>
      <c r="I16" s="4" t="s">
        <v>144</v>
      </c>
      <c r="J16" s="117"/>
      <c r="K16" s="117"/>
      <c r="L16" s="117"/>
      <c r="M16" s="117"/>
      <c r="N16" s="117"/>
      <c r="O16" s="265" t="s">
        <v>154</v>
      </c>
      <c r="Q16" s="246"/>
      <c r="R16" s="266"/>
    </row>
    <row r="17" spans="1:21" ht="162" customHeight="1" x14ac:dyDescent="0.25">
      <c r="A17" s="107" t="s">
        <v>146</v>
      </c>
      <c r="B17" s="107" t="s">
        <v>155</v>
      </c>
      <c r="C17" s="268" t="s">
        <v>156</v>
      </c>
      <c r="D17" s="268"/>
      <c r="E17" s="107" t="s">
        <v>157</v>
      </c>
      <c r="F17" s="107" t="s">
        <v>81</v>
      </c>
      <c r="G17" s="270"/>
      <c r="I17" s="4" t="s">
        <v>146</v>
      </c>
      <c r="J17" s="107" t="s">
        <v>158</v>
      </c>
      <c r="K17" s="107" t="s">
        <v>159</v>
      </c>
      <c r="L17" s="107" t="s">
        <v>160</v>
      </c>
      <c r="M17" s="107" t="s">
        <v>161</v>
      </c>
      <c r="N17" s="107" t="s">
        <v>162</v>
      </c>
      <c r="O17" s="266"/>
      <c r="Q17" s="246"/>
      <c r="R17" s="266"/>
    </row>
    <row r="18" spans="1:21" ht="16.5" thickBot="1" x14ac:dyDescent="0.3">
      <c r="A18" s="110" t="s">
        <v>149</v>
      </c>
      <c r="B18" s="111">
        <v>0</v>
      </c>
      <c r="C18" s="239">
        <v>2</v>
      </c>
      <c r="D18" s="240"/>
      <c r="E18" s="112">
        <v>0</v>
      </c>
      <c r="F18" s="112">
        <v>0</v>
      </c>
      <c r="G18" s="112">
        <v>0</v>
      </c>
      <c r="I18" s="110" t="s">
        <v>149</v>
      </c>
      <c r="J18" s="111">
        <v>0</v>
      </c>
      <c r="K18" s="111">
        <v>0</v>
      </c>
      <c r="L18" s="111">
        <v>2</v>
      </c>
      <c r="M18" s="111">
        <v>0</v>
      </c>
      <c r="N18" s="112">
        <v>0</v>
      </c>
      <c r="O18" s="112">
        <v>0</v>
      </c>
      <c r="Q18" s="260"/>
      <c r="R18" s="275"/>
    </row>
    <row r="19" spans="1:21" ht="16.5" thickBot="1" x14ac:dyDescent="0.3">
      <c r="I19" s="237"/>
      <c r="J19" s="237"/>
      <c r="K19" s="237"/>
      <c r="L19" s="237"/>
      <c r="M19" s="238"/>
      <c r="N19" s="19" t="s">
        <v>163</v>
      </c>
      <c r="O19" s="135">
        <v>0</v>
      </c>
    </row>
    <row r="20" spans="1:21" ht="15.75" thickBot="1" x14ac:dyDescent="0.3"/>
    <row r="21" spans="1:21" ht="31.5" customHeight="1" thickBot="1" x14ac:dyDescent="0.3">
      <c r="A21" s="279" t="s">
        <v>164</v>
      </c>
      <c r="B21" s="280"/>
      <c r="C21" s="280"/>
      <c r="D21" s="280"/>
      <c r="E21" s="280"/>
      <c r="F21" s="280"/>
      <c r="G21" s="280"/>
      <c r="H21" s="280"/>
      <c r="I21" s="281"/>
      <c r="J21" s="281"/>
      <c r="K21" s="281"/>
      <c r="L21" s="281"/>
      <c r="M21" s="281"/>
      <c r="N21" s="281"/>
      <c r="O21" s="282"/>
    </row>
    <row r="22" spans="1:21" ht="25.5" customHeight="1" x14ac:dyDescent="0.25">
      <c r="A22" s="271" t="s">
        <v>165</v>
      </c>
      <c r="B22" s="271"/>
      <c r="C22" s="271"/>
      <c r="D22" s="271"/>
      <c r="E22" s="271"/>
      <c r="F22" s="14" t="s">
        <v>151</v>
      </c>
      <c r="G22" s="113">
        <f>B25+C25+D25+E25+F25+G25+G26</f>
        <v>2</v>
      </c>
      <c r="I22" s="259" t="s">
        <v>166</v>
      </c>
      <c r="J22" s="273"/>
      <c r="K22" s="273"/>
      <c r="L22" s="273"/>
      <c r="M22" s="273"/>
      <c r="N22" s="21" t="s">
        <v>151</v>
      </c>
      <c r="O22" s="136">
        <f>J25+L25+M25+N25+O26</f>
        <v>0</v>
      </c>
      <c r="Q22" s="259" t="s">
        <v>167</v>
      </c>
      <c r="R22" s="274">
        <f>INDEX('Puntuación (NO MOVER)'!E18:K23,'14'!O22,'14'!G22)</f>
        <v>5</v>
      </c>
    </row>
    <row r="23" spans="1:21" ht="37.5" customHeight="1" x14ac:dyDescent="0.25">
      <c r="A23" s="4" t="s">
        <v>144</v>
      </c>
      <c r="B23" s="2"/>
      <c r="C23" s="2"/>
      <c r="D23" s="2"/>
      <c r="E23" s="2"/>
      <c r="F23" s="2"/>
      <c r="G23" s="138"/>
      <c r="I23" s="4" t="s">
        <v>144</v>
      </c>
      <c r="J23" s="267"/>
      <c r="K23" s="267"/>
      <c r="L23" s="2"/>
      <c r="M23" s="2"/>
      <c r="N23" s="187" t="s">
        <v>168</v>
      </c>
      <c r="O23" s="265"/>
      <c r="Q23" s="246"/>
      <c r="R23" s="266"/>
      <c r="T23" s="30"/>
      <c r="U23" s="30"/>
    </row>
    <row r="24" spans="1:21" ht="138.75" customHeight="1" x14ac:dyDescent="0.25">
      <c r="A24" s="4" t="s">
        <v>146</v>
      </c>
      <c r="B24" s="107" t="s">
        <v>169</v>
      </c>
      <c r="C24" s="107" t="s">
        <v>170</v>
      </c>
      <c r="D24" s="107" t="s">
        <v>93</v>
      </c>
      <c r="E24" s="107" t="s">
        <v>94</v>
      </c>
      <c r="F24" s="107" t="s">
        <v>95</v>
      </c>
      <c r="G24" s="116" t="s">
        <v>96</v>
      </c>
      <c r="I24" s="4" t="s">
        <v>146</v>
      </c>
      <c r="J24" s="268" t="s">
        <v>171</v>
      </c>
      <c r="K24" s="268"/>
      <c r="L24" s="39" t="s">
        <v>172</v>
      </c>
      <c r="M24" s="39" t="s">
        <v>173</v>
      </c>
      <c r="N24" s="187"/>
      <c r="O24" s="265"/>
      <c r="Q24" s="246"/>
      <c r="R24" s="266"/>
      <c r="T24" s="30"/>
      <c r="U24" s="30"/>
    </row>
    <row r="25" spans="1:21" s="120" customFormat="1" ht="16.5" thickBot="1" x14ac:dyDescent="0.3">
      <c r="A25" s="110" t="s">
        <v>149</v>
      </c>
      <c r="B25" s="111">
        <v>0</v>
      </c>
      <c r="C25" s="112">
        <v>1</v>
      </c>
      <c r="D25" s="111">
        <v>0</v>
      </c>
      <c r="E25" s="112">
        <v>1</v>
      </c>
      <c r="F25" s="112">
        <v>0</v>
      </c>
      <c r="G25" s="112">
        <v>0</v>
      </c>
      <c r="I25" s="110" t="s">
        <v>149</v>
      </c>
      <c r="J25" s="283">
        <v>0</v>
      </c>
      <c r="K25" s="283"/>
      <c r="L25" s="111">
        <v>0</v>
      </c>
      <c r="M25" s="111">
        <v>0</v>
      </c>
      <c r="N25" s="284">
        <v>0</v>
      </c>
      <c r="O25" s="285"/>
      <c r="Q25" s="260"/>
      <c r="R25" s="275"/>
    </row>
    <row r="26" spans="1:21" s="120" customFormat="1" ht="16.5" thickBot="1" x14ac:dyDescent="0.3">
      <c r="F26" s="19" t="s">
        <v>163</v>
      </c>
      <c r="G26" s="135">
        <v>0</v>
      </c>
      <c r="N26" s="19" t="s">
        <v>163</v>
      </c>
      <c r="O26" s="135">
        <v>0</v>
      </c>
    </row>
    <row r="29" spans="1:21" ht="29.25" customHeight="1" thickBot="1" x14ac:dyDescent="0.3">
      <c r="A29" s="277" t="s">
        <v>174</v>
      </c>
      <c r="B29" s="278"/>
      <c r="C29" s="278"/>
      <c r="D29" s="278"/>
      <c r="E29" s="278"/>
      <c r="F29" s="278"/>
      <c r="G29" s="278"/>
      <c r="H29" s="278"/>
      <c r="I29" s="278"/>
      <c r="J29" s="278"/>
      <c r="K29" s="278"/>
      <c r="L29" s="278"/>
      <c r="M29" s="278"/>
      <c r="N29" s="278"/>
      <c r="O29" s="278"/>
    </row>
    <row r="30" spans="1:21" ht="21" x14ac:dyDescent="0.25">
      <c r="A30" s="246" t="s">
        <v>175</v>
      </c>
      <c r="B30" s="247"/>
      <c r="C30" s="247"/>
      <c r="D30" s="247"/>
      <c r="E30" s="247"/>
      <c r="F30" s="12" t="s">
        <v>151</v>
      </c>
      <c r="G30" s="23">
        <f>B33+C33+D33+F33+G33+G34</f>
        <v>3</v>
      </c>
      <c r="I30" s="259" t="s">
        <v>176</v>
      </c>
      <c r="J30" s="273"/>
      <c r="K30" s="273"/>
      <c r="L30" s="273"/>
      <c r="M30" s="273"/>
      <c r="N30" s="21" t="s">
        <v>151</v>
      </c>
      <c r="O30" s="136">
        <f>J33+K33+L33+M33+N33+O33+O34</f>
        <v>1</v>
      </c>
      <c r="Q30" s="259" t="s">
        <v>177</v>
      </c>
      <c r="R30" s="274">
        <f>INDEX('Puntuación (NO MOVER)'!P6:V12,'14'!G30,'14'!O30)</f>
        <v>3</v>
      </c>
    </row>
    <row r="31" spans="1:21" ht="42.75" customHeight="1" x14ac:dyDescent="0.25">
      <c r="A31" s="4" t="s">
        <v>144</v>
      </c>
      <c r="B31" s="2"/>
      <c r="C31" s="2"/>
      <c r="D31" s="253"/>
      <c r="E31" s="254"/>
      <c r="F31" s="2"/>
      <c r="G31" s="138"/>
      <c r="I31" s="4" t="s">
        <v>144</v>
      </c>
      <c r="J31" s="2"/>
      <c r="K31" s="2"/>
      <c r="L31" s="2"/>
      <c r="M31" s="2"/>
      <c r="N31" s="2"/>
      <c r="O31" s="276" t="s">
        <v>178</v>
      </c>
      <c r="Q31" s="246"/>
      <c r="R31" s="266"/>
    </row>
    <row r="32" spans="1:21" ht="123.75" customHeight="1" x14ac:dyDescent="0.25">
      <c r="A32" s="4" t="s">
        <v>146</v>
      </c>
      <c r="B32" s="107" t="s">
        <v>179</v>
      </c>
      <c r="C32" s="107" t="s">
        <v>180</v>
      </c>
      <c r="D32" s="255" t="s">
        <v>181</v>
      </c>
      <c r="E32" s="256"/>
      <c r="F32" s="107" t="s">
        <v>182</v>
      </c>
      <c r="G32" s="116" t="s">
        <v>108</v>
      </c>
      <c r="I32" s="4" t="s">
        <v>146</v>
      </c>
      <c r="J32" s="107" t="s">
        <v>183</v>
      </c>
      <c r="K32" s="26" t="s">
        <v>184</v>
      </c>
      <c r="L32" s="107" t="s">
        <v>185</v>
      </c>
      <c r="M32" s="107" t="s">
        <v>186</v>
      </c>
      <c r="N32" s="107" t="s">
        <v>187</v>
      </c>
      <c r="O32" s="276"/>
      <c r="Q32" s="246"/>
      <c r="R32" s="266"/>
    </row>
    <row r="33" spans="1:19" s="120" customFormat="1" ht="16.5" thickBot="1" x14ac:dyDescent="0.3">
      <c r="A33" s="110" t="s">
        <v>149</v>
      </c>
      <c r="B33" s="111">
        <v>1</v>
      </c>
      <c r="C33" s="111">
        <v>2</v>
      </c>
      <c r="D33" s="257">
        <v>0</v>
      </c>
      <c r="E33" s="258"/>
      <c r="F33" s="112">
        <v>0</v>
      </c>
      <c r="G33" s="112">
        <v>0</v>
      </c>
      <c r="I33" s="110" t="s">
        <v>149</v>
      </c>
      <c r="J33" s="111">
        <v>1</v>
      </c>
      <c r="K33" s="111">
        <v>0</v>
      </c>
      <c r="L33" s="112">
        <v>0</v>
      </c>
      <c r="M33" s="112">
        <v>0</v>
      </c>
      <c r="N33" s="112">
        <v>0</v>
      </c>
      <c r="O33" s="112">
        <v>0</v>
      </c>
      <c r="Q33" s="260"/>
      <c r="R33" s="275"/>
    </row>
    <row r="34" spans="1:19" s="120" customFormat="1" ht="16.5" thickBot="1" x14ac:dyDescent="0.3">
      <c r="F34" s="19" t="s">
        <v>163</v>
      </c>
      <c r="G34" s="135">
        <v>0</v>
      </c>
      <c r="N34" s="24" t="s">
        <v>163</v>
      </c>
      <c r="O34" s="137">
        <v>0</v>
      </c>
    </row>
    <row r="38" spans="1:19" ht="15.75" thickBot="1" x14ac:dyDescent="0.3"/>
    <row r="39" spans="1:19" ht="45" x14ac:dyDescent="0.25">
      <c r="A39" s="233" t="s">
        <v>188</v>
      </c>
      <c r="B39" s="234"/>
      <c r="C39" s="234"/>
      <c r="D39" s="234"/>
      <c r="E39" s="235"/>
      <c r="F39" s="272" t="s">
        <v>189</v>
      </c>
      <c r="G39" s="273"/>
      <c r="H39" s="114" t="s">
        <v>190</v>
      </c>
      <c r="I39" s="114" t="s">
        <v>191</v>
      </c>
      <c r="J39" s="27" t="s">
        <v>192</v>
      </c>
      <c r="K39" s="114" t="s">
        <v>193</v>
      </c>
      <c r="L39" s="43" t="s">
        <v>194</v>
      </c>
      <c r="M39" s="250" t="s">
        <v>195</v>
      </c>
      <c r="N39" s="251"/>
      <c r="O39" s="251"/>
      <c r="P39" s="251"/>
      <c r="Q39" s="251"/>
      <c r="R39" s="251"/>
      <c r="S39" s="252"/>
    </row>
    <row r="40" spans="1:19" ht="343.9" customHeight="1" x14ac:dyDescent="0.25">
      <c r="A40" s="241"/>
      <c r="B40" s="242"/>
      <c r="C40" s="242"/>
      <c r="D40" s="242"/>
      <c r="E40" s="243"/>
      <c r="F40" s="244">
        <f>$U$9</f>
        <v>3</v>
      </c>
      <c r="G40" s="245"/>
      <c r="H40" s="121">
        <f>$R$22</f>
        <v>5</v>
      </c>
      <c r="I40" s="121">
        <f>$R$30</f>
        <v>3</v>
      </c>
      <c r="J40" s="122">
        <f>INDEX('Puntuación (NO MOVER)'!O17:W25,'14'!H40,'14'!I40)</f>
        <v>5</v>
      </c>
      <c r="K40" s="121">
        <f>INDEX('Puntuación (NO MOVER)'!AD5:AM14,'14'!F40,'14'!J40)</f>
        <v>5</v>
      </c>
      <c r="L40" s="123" t="str">
        <f>IF(K40&gt;5,"RIESGO ALTO","RIESGO BAJO")</f>
        <v>RIESGO BAJO</v>
      </c>
      <c r="M40" s="248" t="s">
        <v>196</v>
      </c>
      <c r="N40" s="249"/>
      <c r="O40" s="249"/>
      <c r="P40" s="249"/>
      <c r="Q40" s="249"/>
      <c r="R40" s="249"/>
      <c r="S40" s="249"/>
    </row>
    <row r="41" spans="1:19" ht="309.60000000000002" customHeight="1" x14ac:dyDescent="0.25">
      <c r="A41" s="233" t="s">
        <v>121</v>
      </c>
      <c r="B41" s="234"/>
      <c r="C41" s="234"/>
      <c r="D41" s="234"/>
      <c r="E41" s="235"/>
      <c r="F41" s="236" t="s">
        <v>239</v>
      </c>
      <c r="G41" s="236"/>
      <c r="H41" s="236"/>
      <c r="I41" s="236"/>
      <c r="J41" s="236"/>
      <c r="K41" s="236"/>
      <c r="L41" s="236"/>
      <c r="M41" s="236"/>
      <c r="N41" s="236"/>
      <c r="O41" s="236"/>
      <c r="P41" s="236"/>
      <c r="Q41" s="236"/>
      <c r="R41" s="236"/>
      <c r="S41" s="236"/>
    </row>
    <row r="42" spans="1:19" ht="196.9" customHeight="1" x14ac:dyDescent="0.25">
      <c r="A42" s="233" t="s">
        <v>122</v>
      </c>
      <c r="B42" s="234"/>
      <c r="C42" s="234"/>
      <c r="D42" s="234"/>
      <c r="E42" s="235"/>
      <c r="F42" s="236" t="s">
        <v>240</v>
      </c>
      <c r="G42" s="236"/>
      <c r="H42" s="236"/>
      <c r="I42" s="236"/>
      <c r="J42" s="236"/>
      <c r="K42" s="236"/>
      <c r="L42" s="236"/>
      <c r="M42" s="236"/>
      <c r="N42" s="236"/>
      <c r="O42" s="236"/>
      <c r="P42" s="236"/>
      <c r="Q42" s="236"/>
      <c r="R42" s="236"/>
      <c r="S42" s="236"/>
    </row>
  </sheetData>
  <mergeCells count="63">
    <mergeCell ref="D31:E31"/>
    <mergeCell ref="O31:O32"/>
    <mergeCell ref="D32:E32"/>
    <mergeCell ref="D33:E33"/>
    <mergeCell ref="A30:E30"/>
    <mergeCell ref="I30:M30"/>
    <mergeCell ref="Q30:Q33"/>
    <mergeCell ref="F39:G39"/>
    <mergeCell ref="M39:S39"/>
    <mergeCell ref="F40:G40"/>
    <mergeCell ref="M40:S40"/>
    <mergeCell ref="R30:R33"/>
    <mergeCell ref="I19:M19"/>
    <mergeCell ref="A21:O21"/>
    <mergeCell ref="A22:E22"/>
    <mergeCell ref="I22:M22"/>
    <mergeCell ref="A29:O29"/>
    <mergeCell ref="Q22:Q25"/>
    <mergeCell ref="N25:O25"/>
    <mergeCell ref="R22:R25"/>
    <mergeCell ref="J23:K23"/>
    <mergeCell ref="N23:O24"/>
    <mergeCell ref="J24:K24"/>
    <mergeCell ref="J25:K25"/>
    <mergeCell ref="A15:E15"/>
    <mergeCell ref="I15:M15"/>
    <mergeCell ref="Q15:Q18"/>
    <mergeCell ref="R15:R18"/>
    <mergeCell ref="C16:D16"/>
    <mergeCell ref="G16:G17"/>
    <mergeCell ref="O16:O17"/>
    <mergeCell ref="C17:D17"/>
    <mergeCell ref="C18:D18"/>
    <mergeCell ref="Q9:Q12"/>
    <mergeCell ref="R9:R12"/>
    <mergeCell ref="T9:T12"/>
    <mergeCell ref="U9:U12"/>
    <mergeCell ref="G10:G11"/>
    <mergeCell ref="J10:K10"/>
    <mergeCell ref="N10:O11"/>
    <mergeCell ref="J11:K11"/>
    <mergeCell ref="J12:K12"/>
    <mergeCell ref="N12:O12"/>
    <mergeCell ref="A9:E9"/>
    <mergeCell ref="I9:M9"/>
    <mergeCell ref="A1:O1"/>
    <mergeCell ref="B2:I2"/>
    <mergeCell ref="K2:O2"/>
    <mergeCell ref="B3:I3"/>
    <mergeCell ref="K3:O3"/>
    <mergeCell ref="B4:I4"/>
    <mergeCell ref="K4:O4"/>
    <mergeCell ref="A5:O5"/>
    <mergeCell ref="A6:B6"/>
    <mergeCell ref="C6:I6"/>
    <mergeCell ref="K6:O6"/>
    <mergeCell ref="A7:O8"/>
    <mergeCell ref="A39:E39"/>
    <mergeCell ref="A40:E40"/>
    <mergeCell ref="A41:E41"/>
    <mergeCell ref="A42:E42"/>
    <mergeCell ref="F41:S41"/>
    <mergeCell ref="F42:S42"/>
  </mergeCells>
  <conditionalFormatting sqref="L40">
    <cfRule type="containsText" dxfId="23" priority="1" operator="containsText" text="RIESGO BAJO">
      <formula>NOT(ISERROR(SEARCH("RIESGO BAJO",L40)))</formula>
    </cfRule>
    <cfRule type="containsText" dxfId="22" priority="2" operator="containsText" text="RIESGO ALTO">
      <formula>NOT(ISERROR(SEARCH("RIESGO ALTO",L40)))</formula>
    </cfRule>
  </conditionalFormatting>
  <dataValidations count="5">
    <dataValidation type="list" allowBlank="1" showInputMessage="1" showErrorMessage="1" sqref="C25" xr:uid="{00000000-0002-0000-1200-000000000000}">
      <formula1>"0,1,2,3"</formula1>
    </dataValidation>
    <dataValidation type="list" allowBlank="1" showInputMessage="1" showErrorMessage="1" sqref="E12 D25" xr:uid="{00000000-0002-0000-1200-000001000000}">
      <formula1>"0,3"</formula1>
    </dataValidation>
    <dataValidation type="list" allowBlank="1" showInputMessage="1" showErrorMessage="1" sqref="C12:D12 L12:M12 C18:D18 K18:M18 L25:M25 C33:D33 K33" xr:uid="{00000000-0002-0000-1200-000002000000}">
      <formula1>"0,2"</formula1>
    </dataValidation>
    <dataValidation type="list" allowBlank="1" showInputMessage="1" showErrorMessage="1" sqref="B12 F12:G12 J12:K12 N12:O12 L33:O33 B18 E18:G18 J18 N18:O18 E25:G25 J25:K25 N25:O25 B33 F33:G33 J33 B25" xr:uid="{00000000-0002-0000-1200-000003000000}">
      <formula1>"0,1"</formula1>
    </dataValidation>
    <dataValidation type="list" allowBlank="1" showInputMessage="1" showErrorMessage="1" sqref="O19 G26 O26 G34 O34" xr:uid="{00000000-0002-0000-1200-000004000000}">
      <formula1>"-1,0,1"</formula1>
    </dataValidation>
  </dataValidations>
  <pageMargins left="0.7" right="0.7" top="0.75" bottom="0.75" header="0.3" footer="0.3"/>
  <pageSetup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U42"/>
  <sheetViews>
    <sheetView showGridLines="0" zoomScale="90" zoomScaleNormal="90" workbookViewId="0">
      <selection activeCell="A5" sqref="A5:O5"/>
    </sheetView>
  </sheetViews>
  <sheetFormatPr baseColWidth="10" defaultColWidth="11.42578125" defaultRowHeight="15" x14ac:dyDescent="0.25"/>
  <cols>
    <col min="1" max="1" width="20.42578125" customWidth="1"/>
    <col min="2" max="2" width="13.5703125" customWidth="1"/>
    <col min="3" max="3" width="13" customWidth="1"/>
    <col min="6" max="6" width="14.28515625" customWidth="1"/>
    <col min="9" max="9" width="14.42578125" customWidth="1"/>
    <col min="11" max="11" width="18.5703125" customWidth="1"/>
    <col min="12" max="12" width="20.28515625" customWidth="1"/>
    <col min="13" max="13" width="18.42578125" customWidth="1"/>
    <col min="14" max="14" width="14" customWidth="1"/>
    <col min="16" max="16" width="4.42578125" customWidth="1"/>
    <col min="17" max="17" width="16" customWidth="1"/>
    <col min="20" max="20" width="17.5703125" customWidth="1"/>
  </cols>
  <sheetData>
    <row r="1" spans="1:21" ht="38.25" customHeight="1" x14ac:dyDescent="0.25">
      <c r="A1" s="403" t="s">
        <v>131</v>
      </c>
      <c r="B1" s="404"/>
      <c r="C1" s="404"/>
      <c r="D1" s="404"/>
      <c r="E1" s="404"/>
      <c r="F1" s="404"/>
      <c r="G1" s="404"/>
      <c r="H1" s="404"/>
      <c r="I1" s="404"/>
      <c r="J1" s="404"/>
      <c r="K1" s="404"/>
      <c r="L1" s="404"/>
      <c r="M1" s="404"/>
      <c r="N1" s="404"/>
      <c r="O1" s="405"/>
    </row>
    <row r="2" spans="1:21" ht="21.75" customHeight="1" x14ac:dyDescent="0.25">
      <c r="A2" s="115" t="s">
        <v>132</v>
      </c>
      <c r="B2" s="389"/>
      <c r="C2" s="390"/>
      <c r="D2" s="390"/>
      <c r="E2" s="390"/>
      <c r="F2" s="390"/>
      <c r="G2" s="390"/>
      <c r="H2" s="390"/>
      <c r="I2" s="406"/>
      <c r="J2" s="104" t="s">
        <v>133</v>
      </c>
      <c r="K2" s="389"/>
      <c r="L2" s="390"/>
      <c r="M2" s="390"/>
      <c r="N2" s="390"/>
      <c r="O2" s="391"/>
    </row>
    <row r="3" spans="1:21" ht="21.75" customHeight="1" x14ac:dyDescent="0.25">
      <c r="A3" s="115" t="s">
        <v>134</v>
      </c>
      <c r="B3" s="389"/>
      <c r="C3" s="390"/>
      <c r="D3" s="390"/>
      <c r="E3" s="390"/>
      <c r="F3" s="390"/>
      <c r="G3" s="390"/>
      <c r="H3" s="390"/>
      <c r="I3" s="406"/>
      <c r="J3" s="104"/>
      <c r="K3" s="389"/>
      <c r="L3" s="390"/>
      <c r="M3" s="390"/>
      <c r="N3" s="390"/>
      <c r="O3" s="391"/>
    </row>
    <row r="4" spans="1:21" ht="19.5" customHeight="1" x14ac:dyDescent="0.25">
      <c r="A4" s="115" t="s">
        <v>135</v>
      </c>
      <c r="B4" s="389"/>
      <c r="C4" s="390"/>
      <c r="D4" s="390"/>
      <c r="E4" s="390"/>
      <c r="F4" s="390"/>
      <c r="G4" s="390"/>
      <c r="H4" s="390"/>
      <c r="I4" s="406"/>
      <c r="J4" s="104"/>
      <c r="K4" s="389"/>
      <c r="L4" s="390"/>
      <c r="M4" s="390"/>
      <c r="N4" s="390"/>
      <c r="O4" s="391"/>
    </row>
    <row r="5" spans="1:21" ht="21" customHeight="1" x14ac:dyDescent="0.25">
      <c r="A5" s="407" t="s">
        <v>198</v>
      </c>
      <c r="B5" s="198"/>
      <c r="C5" s="198"/>
      <c r="D5" s="198"/>
      <c r="E5" s="198"/>
      <c r="F5" s="198"/>
      <c r="G5" s="198"/>
      <c r="H5" s="198"/>
      <c r="I5" s="198"/>
      <c r="J5" s="198"/>
      <c r="K5" s="198"/>
      <c r="L5" s="198"/>
      <c r="M5" s="198"/>
      <c r="N5" s="198"/>
      <c r="O5" s="408"/>
    </row>
    <row r="6" spans="1:21" ht="21" customHeight="1" thickBot="1" x14ac:dyDescent="0.3">
      <c r="A6" s="409" t="s">
        <v>136</v>
      </c>
      <c r="B6" s="410"/>
      <c r="C6" s="411"/>
      <c r="D6" s="412"/>
      <c r="E6" s="412"/>
      <c r="F6" s="412"/>
      <c r="G6" s="412"/>
      <c r="H6" s="412"/>
      <c r="I6" s="413"/>
      <c r="J6" s="118" t="s">
        <v>137</v>
      </c>
      <c r="K6" s="414"/>
      <c r="L6" s="415"/>
      <c r="M6" s="415"/>
      <c r="N6" s="415"/>
      <c r="O6" s="416"/>
    </row>
    <row r="7" spans="1:21" x14ac:dyDescent="0.25">
      <c r="A7" s="298" t="s">
        <v>138</v>
      </c>
      <c r="B7" s="299"/>
      <c r="C7" s="299"/>
      <c r="D7" s="299"/>
      <c r="E7" s="299"/>
      <c r="F7" s="299"/>
      <c r="G7" s="299"/>
      <c r="H7" s="299"/>
      <c r="I7" s="299"/>
      <c r="J7" s="299"/>
      <c r="K7" s="299"/>
      <c r="L7" s="299"/>
      <c r="M7" s="299"/>
      <c r="N7" s="299"/>
      <c r="O7" s="300"/>
    </row>
    <row r="8" spans="1:21" ht="15.75" customHeight="1" thickBot="1" x14ac:dyDescent="0.3">
      <c r="A8" s="301"/>
      <c r="B8" s="302"/>
      <c r="C8" s="302"/>
      <c r="D8" s="302"/>
      <c r="E8" s="302"/>
      <c r="F8" s="302"/>
      <c r="G8" s="302"/>
      <c r="H8" s="302"/>
      <c r="I8" s="302"/>
      <c r="J8" s="302"/>
      <c r="K8" s="302"/>
      <c r="L8" s="302"/>
      <c r="M8" s="302"/>
      <c r="N8" s="302"/>
      <c r="O8" s="303"/>
    </row>
    <row r="9" spans="1:21" ht="48" customHeight="1" x14ac:dyDescent="0.25">
      <c r="A9" s="294" t="s">
        <v>139</v>
      </c>
      <c r="B9" s="271"/>
      <c r="C9" s="271"/>
      <c r="D9" s="271"/>
      <c r="E9" s="271"/>
      <c r="F9" s="14" t="s">
        <v>140</v>
      </c>
      <c r="G9" s="13">
        <f>SUM(B12:G12)</f>
        <v>0</v>
      </c>
      <c r="H9" s="9"/>
      <c r="I9" s="271" t="s">
        <v>141</v>
      </c>
      <c r="J9" s="271"/>
      <c r="K9" s="271"/>
      <c r="L9" s="271"/>
      <c r="M9" s="271"/>
      <c r="N9" s="14" t="s">
        <v>140</v>
      </c>
      <c r="O9" s="13">
        <f>SUM(J12:O12)</f>
        <v>0</v>
      </c>
      <c r="Q9" s="259" t="s">
        <v>142</v>
      </c>
      <c r="R9" s="274">
        <f>$O$9+$G$9</f>
        <v>0</v>
      </c>
      <c r="T9" s="259" t="s">
        <v>143</v>
      </c>
      <c r="U9" s="274" t="e">
        <f>INDEX('Puntuación (NO MOVER)'!C4:K11,'15'!$R$9,'15'!$R$15)</f>
        <v>#VALUE!</v>
      </c>
    </row>
    <row r="10" spans="1:21" ht="46.5" customHeight="1" x14ac:dyDescent="0.25">
      <c r="A10" s="6" t="s">
        <v>144</v>
      </c>
      <c r="B10" s="2"/>
      <c r="C10" s="2"/>
      <c r="D10" s="2"/>
      <c r="E10" s="2"/>
      <c r="F10" s="2"/>
      <c r="G10" s="276" t="s">
        <v>145</v>
      </c>
      <c r="H10" s="10"/>
      <c r="I10" s="7" t="s">
        <v>144</v>
      </c>
      <c r="J10" s="295"/>
      <c r="K10" s="295"/>
      <c r="L10" s="11"/>
      <c r="M10" s="11"/>
      <c r="N10" s="304" t="s">
        <v>145</v>
      </c>
      <c r="O10" s="305"/>
      <c r="Q10" s="246"/>
      <c r="R10" s="266"/>
      <c r="T10" s="246"/>
      <c r="U10" s="266"/>
    </row>
    <row r="11" spans="1:21" ht="141.75" x14ac:dyDescent="0.25">
      <c r="A11" s="6" t="s">
        <v>146</v>
      </c>
      <c r="B11" s="107" t="s">
        <v>68</v>
      </c>
      <c r="C11" s="107" t="s">
        <v>69</v>
      </c>
      <c r="D11" s="107" t="s">
        <v>70</v>
      </c>
      <c r="E11" s="107" t="s">
        <v>71</v>
      </c>
      <c r="F11" s="107" t="s">
        <v>147</v>
      </c>
      <c r="G11" s="276"/>
      <c r="H11" s="10"/>
      <c r="I11" s="1" t="s">
        <v>146</v>
      </c>
      <c r="J11" s="268" t="s">
        <v>148</v>
      </c>
      <c r="K11" s="268"/>
      <c r="L11" s="107" t="s">
        <v>75</v>
      </c>
      <c r="M11" s="107" t="s">
        <v>76</v>
      </c>
      <c r="N11" s="306"/>
      <c r="O11" s="307"/>
      <c r="Q11" s="246"/>
      <c r="R11" s="266"/>
      <c r="T11" s="246"/>
      <c r="U11" s="266"/>
    </row>
    <row r="12" spans="1:21" ht="16.5" thickBot="1" x14ac:dyDescent="0.3">
      <c r="A12" s="110" t="s">
        <v>149</v>
      </c>
      <c r="B12" s="111">
        <v>0</v>
      </c>
      <c r="C12" s="111">
        <v>0</v>
      </c>
      <c r="D12" s="111">
        <v>0</v>
      </c>
      <c r="E12" s="111">
        <v>0</v>
      </c>
      <c r="F12" s="112">
        <v>0</v>
      </c>
      <c r="G12" s="112">
        <v>0</v>
      </c>
      <c r="H12" s="8"/>
      <c r="I12" s="110" t="s">
        <v>149</v>
      </c>
      <c r="J12" s="239">
        <v>0</v>
      </c>
      <c r="K12" s="240"/>
      <c r="L12" s="111">
        <v>0</v>
      </c>
      <c r="M12" s="111">
        <v>0</v>
      </c>
      <c r="N12" s="286">
        <v>0</v>
      </c>
      <c r="O12" s="287"/>
      <c r="Q12" s="260"/>
      <c r="R12" s="275"/>
      <c r="T12" s="260"/>
      <c r="U12" s="275"/>
    </row>
    <row r="13" spans="1:21" ht="15" customHeight="1" x14ac:dyDescent="0.25"/>
    <row r="14" spans="1:21" ht="15.75" customHeight="1" thickBot="1" x14ac:dyDescent="0.3"/>
    <row r="15" spans="1:21" ht="32.25" customHeight="1" x14ac:dyDescent="0.25">
      <c r="A15" s="247" t="s">
        <v>150</v>
      </c>
      <c r="B15" s="247"/>
      <c r="C15" s="247"/>
      <c r="D15" s="247"/>
      <c r="E15" s="247"/>
      <c r="F15" s="15" t="s">
        <v>151</v>
      </c>
      <c r="G15" s="109">
        <f>SUM(B18:G18)</f>
        <v>0</v>
      </c>
      <c r="I15" s="259" t="s">
        <v>152</v>
      </c>
      <c r="J15" s="273"/>
      <c r="K15" s="273"/>
      <c r="L15" s="273"/>
      <c r="M15" s="273"/>
      <c r="N15" s="17" t="s">
        <v>151</v>
      </c>
      <c r="O15" s="18">
        <f>J18+K18+L18+M18+N18+O18+O19</f>
        <v>0</v>
      </c>
      <c r="Q15" s="259" t="s">
        <v>153</v>
      </c>
      <c r="R15" s="274">
        <f>$O$15+$G$15</f>
        <v>0</v>
      </c>
    </row>
    <row r="16" spans="1:21" ht="51.75" customHeight="1" x14ac:dyDescent="0.25">
      <c r="A16" s="1" t="s">
        <v>144</v>
      </c>
      <c r="B16" s="2"/>
      <c r="C16" s="267"/>
      <c r="D16" s="267"/>
      <c r="E16" s="2"/>
      <c r="F16" s="2"/>
      <c r="G16" s="269" t="s">
        <v>145</v>
      </c>
      <c r="I16" s="3" t="s">
        <v>144</v>
      </c>
      <c r="J16" s="117"/>
      <c r="K16" s="117"/>
      <c r="L16" s="117"/>
      <c r="M16" s="117"/>
      <c r="N16" s="117"/>
      <c r="O16" s="265" t="s">
        <v>154</v>
      </c>
      <c r="Q16" s="246"/>
      <c r="R16" s="266"/>
    </row>
    <row r="17" spans="1:21" ht="162" customHeight="1" x14ac:dyDescent="0.25">
      <c r="A17" s="1" t="s">
        <v>146</v>
      </c>
      <c r="B17" s="107" t="s">
        <v>155</v>
      </c>
      <c r="C17" s="268" t="s">
        <v>156</v>
      </c>
      <c r="D17" s="268"/>
      <c r="E17" s="107" t="s">
        <v>157</v>
      </c>
      <c r="F17" s="107" t="s">
        <v>81</v>
      </c>
      <c r="G17" s="270"/>
      <c r="I17" s="4" t="s">
        <v>146</v>
      </c>
      <c r="J17" s="107" t="s">
        <v>158</v>
      </c>
      <c r="K17" s="107" t="s">
        <v>159</v>
      </c>
      <c r="L17" s="107" t="s">
        <v>160</v>
      </c>
      <c r="M17" s="107" t="s">
        <v>161</v>
      </c>
      <c r="N17" s="107" t="s">
        <v>162</v>
      </c>
      <c r="O17" s="266"/>
      <c r="Q17" s="246"/>
      <c r="R17" s="266"/>
    </row>
    <row r="18" spans="1:21" ht="16.5" thickBot="1" x14ac:dyDescent="0.3">
      <c r="A18" s="110" t="s">
        <v>149</v>
      </c>
      <c r="B18" s="111">
        <v>0</v>
      </c>
      <c r="C18" s="239">
        <v>0</v>
      </c>
      <c r="D18" s="240"/>
      <c r="E18" s="112">
        <v>0</v>
      </c>
      <c r="F18" s="112">
        <v>0</v>
      </c>
      <c r="G18" s="112">
        <v>0</v>
      </c>
      <c r="I18" s="110" t="s">
        <v>149</v>
      </c>
      <c r="J18" s="111">
        <v>0</v>
      </c>
      <c r="K18" s="111">
        <v>0</v>
      </c>
      <c r="L18" s="111">
        <v>0</v>
      </c>
      <c r="M18" s="111">
        <v>0</v>
      </c>
      <c r="N18" s="112">
        <v>0</v>
      </c>
      <c r="O18" s="112">
        <v>0</v>
      </c>
      <c r="Q18" s="260"/>
      <c r="R18" s="275"/>
    </row>
    <row r="19" spans="1:21" ht="16.5" thickBot="1" x14ac:dyDescent="0.3">
      <c r="I19" s="237"/>
      <c r="J19" s="237"/>
      <c r="K19" s="237"/>
      <c r="L19" s="237"/>
      <c r="M19" s="238"/>
      <c r="N19" s="19" t="s">
        <v>163</v>
      </c>
      <c r="O19" s="20">
        <v>0</v>
      </c>
    </row>
    <row r="20" spans="1:21" ht="15.75" thickBot="1" x14ac:dyDescent="0.3"/>
    <row r="21" spans="1:21" ht="31.5" customHeight="1" thickBot="1" x14ac:dyDescent="0.3">
      <c r="A21" s="279" t="s">
        <v>164</v>
      </c>
      <c r="B21" s="280"/>
      <c r="C21" s="280"/>
      <c r="D21" s="280"/>
      <c r="E21" s="280"/>
      <c r="F21" s="280"/>
      <c r="G21" s="280"/>
      <c r="H21" s="280"/>
      <c r="I21" s="281"/>
      <c r="J21" s="281"/>
      <c r="K21" s="281"/>
      <c r="L21" s="281"/>
      <c r="M21" s="281"/>
      <c r="N21" s="281"/>
      <c r="O21" s="282"/>
    </row>
    <row r="22" spans="1:21" ht="25.5" customHeight="1" x14ac:dyDescent="0.25">
      <c r="A22" s="271" t="s">
        <v>165</v>
      </c>
      <c r="B22" s="271"/>
      <c r="C22" s="271"/>
      <c r="D22" s="271"/>
      <c r="E22" s="271"/>
      <c r="F22" s="14" t="s">
        <v>151</v>
      </c>
      <c r="G22" s="113">
        <f>B25+C25+D25+E25+F25+G25+G26</f>
        <v>0</v>
      </c>
      <c r="I22" s="259" t="s">
        <v>166</v>
      </c>
      <c r="J22" s="273"/>
      <c r="K22" s="273"/>
      <c r="L22" s="273"/>
      <c r="M22" s="273"/>
      <c r="N22" s="21" t="s">
        <v>151</v>
      </c>
      <c r="O22" s="22">
        <f>J25+L25+M25+N25+O26</f>
        <v>0</v>
      </c>
      <c r="Q22" s="259" t="s">
        <v>167</v>
      </c>
      <c r="R22" s="274" t="e">
        <f>INDEX('Puntuación (NO MOVER)'!E18:K23,'15'!O22,'15'!G22)</f>
        <v>#VALUE!</v>
      </c>
    </row>
    <row r="23" spans="1:21" ht="37.5" customHeight="1" x14ac:dyDescent="0.25">
      <c r="A23" s="4" t="s">
        <v>144</v>
      </c>
      <c r="B23" s="2"/>
      <c r="C23" s="2"/>
      <c r="D23" s="2"/>
      <c r="E23" s="2"/>
      <c r="F23" s="2"/>
      <c r="G23" s="5"/>
      <c r="I23" s="4" t="s">
        <v>144</v>
      </c>
      <c r="J23" s="267"/>
      <c r="K23" s="267"/>
      <c r="L23" s="2"/>
      <c r="M23" s="2"/>
      <c r="N23" s="187" t="s">
        <v>168</v>
      </c>
      <c r="O23" s="265"/>
      <c r="Q23" s="246"/>
      <c r="R23" s="266"/>
      <c r="T23" s="30"/>
      <c r="U23" s="30"/>
    </row>
    <row r="24" spans="1:21" ht="138.75" customHeight="1" x14ac:dyDescent="0.25">
      <c r="A24" s="3" t="s">
        <v>146</v>
      </c>
      <c r="B24" s="107" t="s">
        <v>169</v>
      </c>
      <c r="C24" s="107" t="s">
        <v>170</v>
      </c>
      <c r="D24" s="107" t="s">
        <v>93</v>
      </c>
      <c r="E24" s="107" t="s">
        <v>94</v>
      </c>
      <c r="F24" s="107" t="s">
        <v>95</v>
      </c>
      <c r="G24" s="116" t="s">
        <v>96</v>
      </c>
      <c r="I24" s="3" t="s">
        <v>146</v>
      </c>
      <c r="J24" s="268" t="s">
        <v>171</v>
      </c>
      <c r="K24" s="268"/>
      <c r="L24" s="39" t="s">
        <v>172</v>
      </c>
      <c r="M24" s="39" t="s">
        <v>173</v>
      </c>
      <c r="N24" s="187"/>
      <c r="O24" s="265"/>
      <c r="Q24" s="246"/>
      <c r="R24" s="266"/>
      <c r="T24" s="30"/>
      <c r="U24" s="30"/>
    </row>
    <row r="25" spans="1:21" ht="16.5" thickBot="1" x14ac:dyDescent="0.3">
      <c r="A25" s="110" t="s">
        <v>149</v>
      </c>
      <c r="B25" s="111">
        <v>0</v>
      </c>
      <c r="C25" s="112">
        <v>0</v>
      </c>
      <c r="D25" s="16">
        <v>0</v>
      </c>
      <c r="E25" s="112">
        <v>0</v>
      </c>
      <c r="F25" s="112">
        <v>0</v>
      </c>
      <c r="G25" s="112">
        <v>0</v>
      </c>
      <c r="I25" s="110" t="s">
        <v>149</v>
      </c>
      <c r="J25" s="283">
        <v>0</v>
      </c>
      <c r="K25" s="283"/>
      <c r="L25" s="111">
        <v>0</v>
      </c>
      <c r="M25" s="111">
        <v>0</v>
      </c>
      <c r="N25" s="284">
        <v>0</v>
      </c>
      <c r="O25" s="285"/>
      <c r="Q25" s="260"/>
      <c r="R25" s="275"/>
    </row>
    <row r="26" spans="1:21" ht="16.5" thickBot="1" x14ac:dyDescent="0.3">
      <c r="F26" s="19" t="s">
        <v>163</v>
      </c>
      <c r="G26" s="20">
        <v>0</v>
      </c>
      <c r="N26" s="19" t="s">
        <v>163</v>
      </c>
      <c r="O26" s="20">
        <v>0</v>
      </c>
    </row>
    <row r="29" spans="1:21" ht="29.25" customHeight="1" thickBot="1" x14ac:dyDescent="0.3">
      <c r="A29" s="277" t="s">
        <v>174</v>
      </c>
      <c r="B29" s="278"/>
      <c r="C29" s="278"/>
      <c r="D29" s="278"/>
      <c r="E29" s="278"/>
      <c r="F29" s="278"/>
      <c r="G29" s="278"/>
      <c r="H29" s="278"/>
      <c r="I29" s="278"/>
      <c r="J29" s="278"/>
      <c r="K29" s="278"/>
      <c r="L29" s="278"/>
      <c r="M29" s="278"/>
      <c r="N29" s="278"/>
      <c r="O29" s="278"/>
    </row>
    <row r="30" spans="1:21" ht="21" x14ac:dyDescent="0.25">
      <c r="A30" s="246" t="s">
        <v>175</v>
      </c>
      <c r="B30" s="247"/>
      <c r="C30" s="247"/>
      <c r="D30" s="247"/>
      <c r="E30" s="247"/>
      <c r="F30" s="12" t="s">
        <v>151</v>
      </c>
      <c r="G30" s="23">
        <f>B33+C33+D33+F33+G33+G34</f>
        <v>0</v>
      </c>
      <c r="I30" s="259" t="s">
        <v>176</v>
      </c>
      <c r="J30" s="273"/>
      <c r="K30" s="273"/>
      <c r="L30" s="273"/>
      <c r="M30" s="273"/>
      <c r="N30" s="21" t="s">
        <v>151</v>
      </c>
      <c r="O30" s="22">
        <f>J33+K33+L33+M33+N33+O33+O34</f>
        <v>0</v>
      </c>
      <c r="Q30" s="259" t="s">
        <v>177</v>
      </c>
      <c r="R30" s="274" t="e">
        <f>INDEX('Puntuación (NO MOVER)'!P6:V12,'15'!G30,'15'!O30)</f>
        <v>#VALUE!</v>
      </c>
    </row>
    <row r="31" spans="1:21" ht="42.75" customHeight="1" x14ac:dyDescent="0.25">
      <c r="A31" s="4" t="s">
        <v>144</v>
      </c>
      <c r="B31" s="2"/>
      <c r="C31" s="2"/>
      <c r="D31" s="253"/>
      <c r="E31" s="254"/>
      <c r="F31" s="2"/>
      <c r="G31" s="5"/>
      <c r="I31" s="4" t="s">
        <v>144</v>
      </c>
      <c r="J31" s="2"/>
      <c r="K31" s="2"/>
      <c r="L31" s="2"/>
      <c r="M31" s="2"/>
      <c r="N31" s="2"/>
      <c r="O31" s="276" t="s">
        <v>178</v>
      </c>
      <c r="Q31" s="246"/>
      <c r="R31" s="266"/>
    </row>
    <row r="32" spans="1:21" ht="123.75" customHeight="1" x14ac:dyDescent="0.25">
      <c r="A32" s="4" t="s">
        <v>146</v>
      </c>
      <c r="B32" s="107" t="s">
        <v>179</v>
      </c>
      <c r="C32" s="107" t="s">
        <v>180</v>
      </c>
      <c r="D32" s="255" t="s">
        <v>181</v>
      </c>
      <c r="E32" s="256"/>
      <c r="F32" s="107" t="s">
        <v>182</v>
      </c>
      <c r="G32" s="116" t="s">
        <v>108</v>
      </c>
      <c r="I32" s="4" t="s">
        <v>146</v>
      </c>
      <c r="J32" s="107" t="s">
        <v>183</v>
      </c>
      <c r="K32" s="26" t="s">
        <v>184</v>
      </c>
      <c r="L32" s="107" t="s">
        <v>185</v>
      </c>
      <c r="M32" s="107" t="s">
        <v>186</v>
      </c>
      <c r="N32" s="107" t="s">
        <v>187</v>
      </c>
      <c r="O32" s="276"/>
      <c r="Q32" s="246"/>
      <c r="R32" s="266"/>
    </row>
    <row r="33" spans="1:19" ht="16.5" thickBot="1" x14ac:dyDescent="0.3">
      <c r="A33" s="110" t="s">
        <v>149</v>
      </c>
      <c r="B33" s="16">
        <v>0</v>
      </c>
      <c r="C33" s="16">
        <v>0</v>
      </c>
      <c r="D33" s="257">
        <v>0</v>
      </c>
      <c r="E33" s="258"/>
      <c r="F33" s="29">
        <v>0</v>
      </c>
      <c r="G33" s="29">
        <v>0</v>
      </c>
      <c r="I33" s="110" t="s">
        <v>149</v>
      </c>
      <c r="J33" s="111">
        <v>0</v>
      </c>
      <c r="K33" s="111">
        <v>0</v>
      </c>
      <c r="L33" s="112">
        <v>0</v>
      </c>
      <c r="M33" s="112">
        <v>0</v>
      </c>
      <c r="N33" s="112">
        <v>0</v>
      </c>
      <c r="O33" s="112">
        <v>0</v>
      </c>
      <c r="Q33" s="260"/>
      <c r="R33" s="275"/>
    </row>
    <row r="34" spans="1:19" ht="16.5" thickBot="1" x14ac:dyDescent="0.3">
      <c r="F34" s="19" t="s">
        <v>163</v>
      </c>
      <c r="G34" s="20">
        <v>0</v>
      </c>
      <c r="N34" s="24" t="s">
        <v>163</v>
      </c>
      <c r="O34" s="25">
        <v>0</v>
      </c>
    </row>
    <row r="38" spans="1:19" ht="15.75" thickBot="1" x14ac:dyDescent="0.3"/>
    <row r="39" spans="1:19" ht="45" x14ac:dyDescent="0.25">
      <c r="C39" s="397" t="s">
        <v>188</v>
      </c>
      <c r="D39" s="398"/>
      <c r="E39" s="398"/>
      <c r="F39" s="273" t="s">
        <v>189</v>
      </c>
      <c r="G39" s="273"/>
      <c r="H39" s="114" t="s">
        <v>190</v>
      </c>
      <c r="I39" s="114" t="s">
        <v>191</v>
      </c>
      <c r="J39" s="27" t="s">
        <v>192</v>
      </c>
      <c r="K39" s="114" t="s">
        <v>193</v>
      </c>
      <c r="L39" s="43" t="s">
        <v>194</v>
      </c>
      <c r="M39" s="250" t="s">
        <v>195</v>
      </c>
      <c r="N39" s="251"/>
      <c r="O39" s="251"/>
      <c r="P39" s="251"/>
      <c r="Q39" s="251"/>
      <c r="R39" s="251"/>
      <c r="S39" s="252"/>
    </row>
    <row r="40" spans="1:19" ht="150" customHeight="1" thickBot="1" x14ac:dyDescent="0.3">
      <c r="C40" s="417"/>
      <c r="D40" s="418"/>
      <c r="E40" s="418"/>
      <c r="F40" s="419" t="e">
        <f>$U$9</f>
        <v>#VALUE!</v>
      </c>
      <c r="G40" s="419"/>
      <c r="H40" s="108" t="e">
        <f>$R$22</f>
        <v>#VALUE!</v>
      </c>
      <c r="I40" s="108" t="e">
        <f>$R$30</f>
        <v>#VALUE!</v>
      </c>
      <c r="J40" s="28" t="e">
        <f>INDEX('Puntuación (NO MOVER)'!O17:W25,'15'!H40,'15'!I40)</f>
        <v>#VALUE!</v>
      </c>
      <c r="K40" s="108" t="e">
        <f>INDEX('Puntuación (NO MOVER)'!AD5:AM14,'15'!F40,'15'!J40)</f>
        <v>#VALUE!</v>
      </c>
      <c r="L40" s="44" t="e">
        <f>IF(K40&gt;5,"RIESGO ALTO","RIESGO BAJO")</f>
        <v>#VALUE!</v>
      </c>
      <c r="M40" s="420" t="s">
        <v>196</v>
      </c>
      <c r="N40" s="421"/>
      <c r="O40" s="421"/>
      <c r="P40" s="421"/>
      <c r="Q40" s="421"/>
      <c r="R40" s="421"/>
      <c r="S40" s="421"/>
    </row>
    <row r="41" spans="1:19" ht="162" customHeight="1" thickBot="1" x14ac:dyDescent="0.3">
      <c r="C41" s="397" t="s">
        <v>121</v>
      </c>
      <c r="D41" s="398"/>
      <c r="E41" s="399"/>
      <c r="F41" s="400"/>
      <c r="G41" s="401"/>
      <c r="H41" s="401"/>
      <c r="I41" s="401"/>
      <c r="J41" s="401"/>
      <c r="K41" s="401"/>
      <c r="L41" s="402"/>
    </row>
    <row r="42" spans="1:19" ht="16.5" thickBot="1" x14ac:dyDescent="0.3">
      <c r="C42" s="397" t="s">
        <v>122</v>
      </c>
      <c r="D42" s="398"/>
      <c r="E42" s="399"/>
      <c r="F42" s="400"/>
      <c r="G42" s="401"/>
      <c r="H42" s="401"/>
      <c r="I42" s="401"/>
      <c r="J42" s="401"/>
      <c r="K42" s="401"/>
      <c r="L42" s="402"/>
    </row>
  </sheetData>
  <mergeCells count="63">
    <mergeCell ref="Q30:Q33"/>
    <mergeCell ref="C41:E41"/>
    <mergeCell ref="F41:L41"/>
    <mergeCell ref="C39:E39"/>
    <mergeCell ref="F39:G39"/>
    <mergeCell ref="M39:S39"/>
    <mergeCell ref="C40:E40"/>
    <mergeCell ref="F40:G40"/>
    <mergeCell ref="M40:S40"/>
    <mergeCell ref="R30:R33"/>
    <mergeCell ref="D31:E31"/>
    <mergeCell ref="O31:O32"/>
    <mergeCell ref="D32:E32"/>
    <mergeCell ref="D33:E33"/>
    <mergeCell ref="A30:E30"/>
    <mergeCell ref="I30:M30"/>
    <mergeCell ref="I19:M19"/>
    <mergeCell ref="A21:O21"/>
    <mergeCell ref="A22:E22"/>
    <mergeCell ref="I22:M22"/>
    <mergeCell ref="A29:O29"/>
    <mergeCell ref="Q22:Q25"/>
    <mergeCell ref="N25:O25"/>
    <mergeCell ref="R22:R25"/>
    <mergeCell ref="J23:K23"/>
    <mergeCell ref="N23:O24"/>
    <mergeCell ref="J24:K24"/>
    <mergeCell ref="J25:K25"/>
    <mergeCell ref="A15:E15"/>
    <mergeCell ref="I15:M15"/>
    <mergeCell ref="Q15:Q18"/>
    <mergeCell ref="R15:R18"/>
    <mergeCell ref="C16:D16"/>
    <mergeCell ref="G16:G17"/>
    <mergeCell ref="O16:O17"/>
    <mergeCell ref="C17:D17"/>
    <mergeCell ref="C18:D18"/>
    <mergeCell ref="Q9:Q12"/>
    <mergeCell ref="R9:R12"/>
    <mergeCell ref="T9:T12"/>
    <mergeCell ref="U9:U12"/>
    <mergeCell ref="G10:G11"/>
    <mergeCell ref="J10:K10"/>
    <mergeCell ref="N10:O11"/>
    <mergeCell ref="J11:K11"/>
    <mergeCell ref="J12:K12"/>
    <mergeCell ref="N12:O12"/>
    <mergeCell ref="C42:E42"/>
    <mergeCell ref="F42:L42"/>
    <mergeCell ref="A9:E9"/>
    <mergeCell ref="I9:M9"/>
    <mergeCell ref="A1:O1"/>
    <mergeCell ref="B2:I2"/>
    <mergeCell ref="K2:O2"/>
    <mergeCell ref="B3:I3"/>
    <mergeCell ref="K3:O3"/>
    <mergeCell ref="B4:I4"/>
    <mergeCell ref="K4:O4"/>
    <mergeCell ref="A5:O5"/>
    <mergeCell ref="A6:B6"/>
    <mergeCell ref="C6:I6"/>
    <mergeCell ref="K6:O6"/>
    <mergeCell ref="A7:O8"/>
  </mergeCells>
  <conditionalFormatting sqref="L40">
    <cfRule type="containsText" dxfId="21" priority="1" operator="containsText" text="RIESGO BAJO">
      <formula>NOT(ISERROR(SEARCH("RIESGO BAJO",L40)))</formula>
    </cfRule>
    <cfRule type="containsText" dxfId="20" priority="2" operator="containsText" text="RIESGO ALTO">
      <formula>NOT(ISERROR(SEARCH("RIESGO ALTO",L40)))</formula>
    </cfRule>
  </conditionalFormatting>
  <dataValidations count="5">
    <dataValidation type="list" allowBlank="1" showInputMessage="1" showErrorMessage="1" sqref="O19 G26 O26 G34 O34" xr:uid="{00000000-0002-0000-1300-000000000000}">
      <formula1>"-1,0,1"</formula1>
    </dataValidation>
    <dataValidation type="list" allowBlank="1" showInputMessage="1" showErrorMessage="1" sqref="B12 F12:G12 J12:K12 N12:O12 L33:O33 B18 E18:G18 J18 N18:O18 E25:G25 J25:K25 N25:O25 B33 F33:G33 J33 B25" xr:uid="{00000000-0002-0000-1300-000001000000}">
      <formula1>"0,1"</formula1>
    </dataValidation>
    <dataValidation type="list" allowBlank="1" showInputMessage="1" showErrorMessage="1" sqref="C12:D12 L12:M12 C18:D18 K18:M18 L25:M25 C33:D33 K33" xr:uid="{00000000-0002-0000-1300-000002000000}">
      <formula1>"0,2"</formula1>
    </dataValidation>
    <dataValidation type="list" allowBlank="1" showInputMessage="1" showErrorMessage="1" sqref="E12 D25" xr:uid="{00000000-0002-0000-1300-000003000000}">
      <formula1>"0,3"</formula1>
    </dataValidation>
    <dataValidation type="list" allowBlank="1" showInputMessage="1" showErrorMessage="1" sqref="C25" xr:uid="{00000000-0002-0000-1300-000004000000}">
      <formula1>"0,1,2,3"</formula1>
    </dataValidation>
  </dataValidations>
  <pageMargins left="0.7" right="0.7" top="0.75" bottom="0.75" header="0.3" footer="0.3"/>
  <pageSetup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U42"/>
  <sheetViews>
    <sheetView showGridLines="0" zoomScale="90" zoomScaleNormal="90" workbookViewId="0">
      <selection activeCell="A5" sqref="A5:O5"/>
    </sheetView>
  </sheetViews>
  <sheetFormatPr baseColWidth="10" defaultColWidth="11.42578125" defaultRowHeight="15" x14ac:dyDescent="0.25"/>
  <cols>
    <col min="1" max="1" width="20.42578125" customWidth="1"/>
    <col min="2" max="2" width="13.5703125" customWidth="1"/>
    <col min="3" max="3" width="13" customWidth="1"/>
    <col min="6" max="6" width="14.28515625" customWidth="1"/>
    <col min="9" max="9" width="14.42578125" customWidth="1"/>
    <col min="11" max="11" width="18.5703125" customWidth="1"/>
    <col min="12" max="12" width="20.28515625" customWidth="1"/>
    <col min="13" max="13" width="18.42578125" customWidth="1"/>
    <col min="14" max="14" width="14" customWidth="1"/>
    <col min="16" max="16" width="4.42578125" customWidth="1"/>
    <col min="17" max="17" width="16" customWidth="1"/>
    <col min="20" max="20" width="17.5703125" customWidth="1"/>
  </cols>
  <sheetData>
    <row r="1" spans="1:21" ht="38.25" customHeight="1" x14ac:dyDescent="0.25">
      <c r="A1" s="403" t="s">
        <v>131</v>
      </c>
      <c r="B1" s="404"/>
      <c r="C1" s="404"/>
      <c r="D1" s="404"/>
      <c r="E1" s="404"/>
      <c r="F1" s="404"/>
      <c r="G1" s="404"/>
      <c r="H1" s="404"/>
      <c r="I1" s="404"/>
      <c r="J1" s="404"/>
      <c r="K1" s="404"/>
      <c r="L1" s="404"/>
      <c r="M1" s="404"/>
      <c r="N1" s="404"/>
      <c r="O1" s="405"/>
    </row>
    <row r="2" spans="1:21" ht="21.75" customHeight="1" x14ac:dyDescent="0.25">
      <c r="A2" s="115" t="s">
        <v>132</v>
      </c>
      <c r="B2" s="389"/>
      <c r="C2" s="390"/>
      <c r="D2" s="390"/>
      <c r="E2" s="390"/>
      <c r="F2" s="390"/>
      <c r="G2" s="390"/>
      <c r="H2" s="390"/>
      <c r="I2" s="406"/>
      <c r="J2" s="104" t="s">
        <v>133</v>
      </c>
      <c r="K2" s="389"/>
      <c r="L2" s="390"/>
      <c r="M2" s="390"/>
      <c r="N2" s="390"/>
      <c r="O2" s="391"/>
    </row>
    <row r="3" spans="1:21" ht="21.75" customHeight="1" x14ac:dyDescent="0.25">
      <c r="A3" s="115" t="s">
        <v>134</v>
      </c>
      <c r="B3" s="389"/>
      <c r="C3" s="390"/>
      <c r="D3" s="390"/>
      <c r="E3" s="390"/>
      <c r="F3" s="390"/>
      <c r="G3" s="390"/>
      <c r="H3" s="390"/>
      <c r="I3" s="406"/>
      <c r="J3" s="104"/>
      <c r="K3" s="389"/>
      <c r="L3" s="390"/>
      <c r="M3" s="390"/>
      <c r="N3" s="390"/>
      <c r="O3" s="391"/>
    </row>
    <row r="4" spans="1:21" ht="19.5" customHeight="1" x14ac:dyDescent="0.25">
      <c r="A4" s="115" t="s">
        <v>135</v>
      </c>
      <c r="B4" s="389"/>
      <c r="C4" s="390"/>
      <c r="D4" s="390"/>
      <c r="E4" s="390"/>
      <c r="F4" s="390"/>
      <c r="G4" s="390"/>
      <c r="H4" s="390"/>
      <c r="I4" s="406"/>
      <c r="J4" s="104"/>
      <c r="K4" s="389"/>
      <c r="L4" s="390"/>
      <c r="M4" s="390"/>
      <c r="N4" s="390"/>
      <c r="O4" s="391"/>
    </row>
    <row r="5" spans="1:21" ht="21" customHeight="1" x14ac:dyDescent="0.25">
      <c r="A5" s="407" t="s">
        <v>198</v>
      </c>
      <c r="B5" s="198"/>
      <c r="C5" s="198"/>
      <c r="D5" s="198"/>
      <c r="E5" s="198"/>
      <c r="F5" s="198"/>
      <c r="G5" s="198"/>
      <c r="H5" s="198"/>
      <c r="I5" s="198"/>
      <c r="J5" s="198"/>
      <c r="K5" s="198"/>
      <c r="L5" s="198"/>
      <c r="M5" s="198"/>
      <c r="N5" s="198"/>
      <c r="O5" s="408"/>
    </row>
    <row r="6" spans="1:21" ht="21" customHeight="1" thickBot="1" x14ac:dyDescent="0.3">
      <c r="A6" s="409" t="s">
        <v>136</v>
      </c>
      <c r="B6" s="410"/>
      <c r="C6" s="411"/>
      <c r="D6" s="412"/>
      <c r="E6" s="412"/>
      <c r="F6" s="412"/>
      <c r="G6" s="412"/>
      <c r="H6" s="412"/>
      <c r="I6" s="413"/>
      <c r="J6" s="118" t="s">
        <v>137</v>
      </c>
      <c r="K6" s="414"/>
      <c r="L6" s="415"/>
      <c r="M6" s="415"/>
      <c r="N6" s="415"/>
      <c r="O6" s="416"/>
    </row>
    <row r="7" spans="1:21" x14ac:dyDescent="0.25">
      <c r="A7" s="298" t="s">
        <v>138</v>
      </c>
      <c r="B7" s="299"/>
      <c r="C7" s="299"/>
      <c r="D7" s="299"/>
      <c r="E7" s="299"/>
      <c r="F7" s="299"/>
      <c r="G7" s="299"/>
      <c r="H7" s="299"/>
      <c r="I7" s="299"/>
      <c r="J7" s="299"/>
      <c r="K7" s="299"/>
      <c r="L7" s="299"/>
      <c r="M7" s="299"/>
      <c r="N7" s="299"/>
      <c r="O7" s="300"/>
    </row>
    <row r="8" spans="1:21" ht="15.75" customHeight="1" thickBot="1" x14ac:dyDescent="0.3">
      <c r="A8" s="301"/>
      <c r="B8" s="302"/>
      <c r="C8" s="302"/>
      <c r="D8" s="302"/>
      <c r="E8" s="302"/>
      <c r="F8" s="302"/>
      <c r="G8" s="302"/>
      <c r="H8" s="302"/>
      <c r="I8" s="302"/>
      <c r="J8" s="302"/>
      <c r="K8" s="302"/>
      <c r="L8" s="302"/>
      <c r="M8" s="302"/>
      <c r="N8" s="302"/>
      <c r="O8" s="303"/>
    </row>
    <row r="9" spans="1:21" ht="48" customHeight="1" x14ac:dyDescent="0.25">
      <c r="A9" s="294" t="s">
        <v>139</v>
      </c>
      <c r="B9" s="271"/>
      <c r="C9" s="271"/>
      <c r="D9" s="271"/>
      <c r="E9" s="271"/>
      <c r="F9" s="14" t="s">
        <v>140</v>
      </c>
      <c r="G9" s="13">
        <f>SUM(B12:G12)</f>
        <v>0</v>
      </c>
      <c r="H9" s="9"/>
      <c r="I9" s="271" t="s">
        <v>141</v>
      </c>
      <c r="J9" s="271"/>
      <c r="K9" s="271"/>
      <c r="L9" s="271"/>
      <c r="M9" s="271"/>
      <c r="N9" s="14" t="s">
        <v>140</v>
      </c>
      <c r="O9" s="13">
        <f>SUM(J12:O12)</f>
        <v>0</v>
      </c>
      <c r="Q9" s="259" t="s">
        <v>142</v>
      </c>
      <c r="R9" s="274">
        <f>$O$9+$G$9</f>
        <v>0</v>
      </c>
      <c r="T9" s="259" t="s">
        <v>143</v>
      </c>
      <c r="U9" s="274" t="e">
        <f>INDEX('Puntuación (NO MOVER)'!C4:K11,'16'!$R$9,'16'!$R$15)</f>
        <v>#VALUE!</v>
      </c>
    </row>
    <row r="10" spans="1:21" ht="46.5" customHeight="1" x14ac:dyDescent="0.25">
      <c r="A10" s="6" t="s">
        <v>144</v>
      </c>
      <c r="B10" s="2"/>
      <c r="C10" s="2"/>
      <c r="D10" s="2"/>
      <c r="E10" s="2"/>
      <c r="F10" s="2"/>
      <c r="G10" s="276" t="s">
        <v>145</v>
      </c>
      <c r="H10" s="10"/>
      <c r="I10" s="7" t="s">
        <v>144</v>
      </c>
      <c r="J10" s="295"/>
      <c r="K10" s="295"/>
      <c r="L10" s="11"/>
      <c r="M10" s="11"/>
      <c r="N10" s="304" t="s">
        <v>145</v>
      </c>
      <c r="O10" s="305"/>
      <c r="Q10" s="246"/>
      <c r="R10" s="266"/>
      <c r="T10" s="246"/>
      <c r="U10" s="266"/>
    </row>
    <row r="11" spans="1:21" ht="141.75" x14ac:dyDescent="0.25">
      <c r="A11" s="6" t="s">
        <v>146</v>
      </c>
      <c r="B11" s="107" t="s">
        <v>68</v>
      </c>
      <c r="C11" s="107" t="s">
        <v>69</v>
      </c>
      <c r="D11" s="107" t="s">
        <v>70</v>
      </c>
      <c r="E11" s="107" t="s">
        <v>71</v>
      </c>
      <c r="F11" s="107" t="s">
        <v>147</v>
      </c>
      <c r="G11" s="276"/>
      <c r="H11" s="10"/>
      <c r="I11" s="1" t="s">
        <v>146</v>
      </c>
      <c r="J11" s="268" t="s">
        <v>148</v>
      </c>
      <c r="K11" s="268"/>
      <c r="L11" s="107" t="s">
        <v>75</v>
      </c>
      <c r="M11" s="107" t="s">
        <v>76</v>
      </c>
      <c r="N11" s="306"/>
      <c r="O11" s="307"/>
      <c r="Q11" s="246"/>
      <c r="R11" s="266"/>
      <c r="T11" s="246"/>
      <c r="U11" s="266"/>
    </row>
    <row r="12" spans="1:21" ht="16.5" thickBot="1" x14ac:dyDescent="0.3">
      <c r="A12" s="110" t="s">
        <v>149</v>
      </c>
      <c r="B12" s="111">
        <v>0</v>
      </c>
      <c r="C12" s="111">
        <v>0</v>
      </c>
      <c r="D12" s="111">
        <v>0</v>
      </c>
      <c r="E12" s="111">
        <v>0</v>
      </c>
      <c r="F12" s="112">
        <v>0</v>
      </c>
      <c r="G12" s="112">
        <v>0</v>
      </c>
      <c r="H12" s="8"/>
      <c r="I12" s="110" t="s">
        <v>149</v>
      </c>
      <c r="J12" s="239">
        <v>0</v>
      </c>
      <c r="K12" s="240"/>
      <c r="L12" s="111">
        <v>0</v>
      </c>
      <c r="M12" s="111">
        <v>0</v>
      </c>
      <c r="N12" s="286">
        <v>0</v>
      </c>
      <c r="O12" s="287"/>
      <c r="Q12" s="260"/>
      <c r="R12" s="275"/>
      <c r="T12" s="260"/>
      <c r="U12" s="275"/>
    </row>
    <row r="13" spans="1:21" ht="15" customHeight="1" x14ac:dyDescent="0.25"/>
    <row r="14" spans="1:21" ht="15.75" customHeight="1" thickBot="1" x14ac:dyDescent="0.3"/>
    <row r="15" spans="1:21" ht="32.25" customHeight="1" x14ac:dyDescent="0.25">
      <c r="A15" s="247" t="s">
        <v>150</v>
      </c>
      <c r="B15" s="247"/>
      <c r="C15" s="247"/>
      <c r="D15" s="247"/>
      <c r="E15" s="247"/>
      <c r="F15" s="15" t="s">
        <v>151</v>
      </c>
      <c r="G15" s="109">
        <f>SUM(B18:G18)</f>
        <v>0</v>
      </c>
      <c r="I15" s="259" t="s">
        <v>152</v>
      </c>
      <c r="J15" s="273"/>
      <c r="K15" s="273"/>
      <c r="L15" s="273"/>
      <c r="M15" s="273"/>
      <c r="N15" s="17" t="s">
        <v>151</v>
      </c>
      <c r="O15" s="18">
        <f>J18+K18+L18+M18+N18+O18+O19</f>
        <v>0</v>
      </c>
      <c r="Q15" s="259" t="s">
        <v>153</v>
      </c>
      <c r="R15" s="274">
        <f>$O$15+$G$15</f>
        <v>0</v>
      </c>
    </row>
    <row r="16" spans="1:21" ht="51.75" customHeight="1" x14ac:dyDescent="0.25">
      <c r="A16" s="1" t="s">
        <v>144</v>
      </c>
      <c r="B16" s="2"/>
      <c r="C16" s="267"/>
      <c r="D16" s="267"/>
      <c r="E16" s="2"/>
      <c r="F16" s="2"/>
      <c r="G16" s="269" t="s">
        <v>145</v>
      </c>
      <c r="I16" s="3" t="s">
        <v>144</v>
      </c>
      <c r="J16" s="117"/>
      <c r="K16" s="117"/>
      <c r="L16" s="117"/>
      <c r="M16" s="117"/>
      <c r="N16" s="117"/>
      <c r="O16" s="265" t="s">
        <v>154</v>
      </c>
      <c r="Q16" s="246"/>
      <c r="R16" s="266"/>
    </row>
    <row r="17" spans="1:21" ht="162" customHeight="1" x14ac:dyDescent="0.25">
      <c r="A17" s="1" t="s">
        <v>146</v>
      </c>
      <c r="B17" s="107" t="s">
        <v>155</v>
      </c>
      <c r="C17" s="268" t="s">
        <v>156</v>
      </c>
      <c r="D17" s="268"/>
      <c r="E17" s="107" t="s">
        <v>157</v>
      </c>
      <c r="F17" s="107" t="s">
        <v>81</v>
      </c>
      <c r="G17" s="270"/>
      <c r="I17" s="4" t="s">
        <v>146</v>
      </c>
      <c r="J17" s="107" t="s">
        <v>158</v>
      </c>
      <c r="K17" s="107" t="s">
        <v>159</v>
      </c>
      <c r="L17" s="107" t="s">
        <v>160</v>
      </c>
      <c r="M17" s="107" t="s">
        <v>161</v>
      </c>
      <c r="N17" s="107" t="s">
        <v>162</v>
      </c>
      <c r="O17" s="266"/>
      <c r="Q17" s="246"/>
      <c r="R17" s="266"/>
    </row>
    <row r="18" spans="1:21" ht="16.5" thickBot="1" x14ac:dyDescent="0.3">
      <c r="A18" s="110" t="s">
        <v>149</v>
      </c>
      <c r="B18" s="111">
        <v>0</v>
      </c>
      <c r="C18" s="239">
        <v>0</v>
      </c>
      <c r="D18" s="240"/>
      <c r="E18" s="112">
        <v>0</v>
      </c>
      <c r="F18" s="112">
        <v>0</v>
      </c>
      <c r="G18" s="112">
        <v>0</v>
      </c>
      <c r="I18" s="110" t="s">
        <v>149</v>
      </c>
      <c r="J18" s="111">
        <v>0</v>
      </c>
      <c r="K18" s="111">
        <v>0</v>
      </c>
      <c r="L18" s="111">
        <v>0</v>
      </c>
      <c r="M18" s="111">
        <v>0</v>
      </c>
      <c r="N18" s="112">
        <v>0</v>
      </c>
      <c r="O18" s="112">
        <v>0</v>
      </c>
      <c r="Q18" s="260"/>
      <c r="R18" s="275"/>
    </row>
    <row r="19" spans="1:21" ht="16.5" thickBot="1" x14ac:dyDescent="0.3">
      <c r="I19" s="237"/>
      <c r="J19" s="237"/>
      <c r="K19" s="237"/>
      <c r="L19" s="237"/>
      <c r="M19" s="238"/>
      <c r="N19" s="19" t="s">
        <v>163</v>
      </c>
      <c r="O19" s="20">
        <v>0</v>
      </c>
    </row>
    <row r="20" spans="1:21" ht="15.75" thickBot="1" x14ac:dyDescent="0.3"/>
    <row r="21" spans="1:21" ht="31.5" customHeight="1" thickBot="1" x14ac:dyDescent="0.3">
      <c r="A21" s="279" t="s">
        <v>164</v>
      </c>
      <c r="B21" s="280"/>
      <c r="C21" s="280"/>
      <c r="D21" s="280"/>
      <c r="E21" s="280"/>
      <c r="F21" s="280"/>
      <c r="G21" s="280"/>
      <c r="H21" s="280"/>
      <c r="I21" s="281"/>
      <c r="J21" s="281"/>
      <c r="K21" s="281"/>
      <c r="L21" s="281"/>
      <c r="M21" s="281"/>
      <c r="N21" s="281"/>
      <c r="O21" s="282"/>
    </row>
    <row r="22" spans="1:21" ht="25.5" customHeight="1" x14ac:dyDescent="0.25">
      <c r="A22" s="271" t="s">
        <v>165</v>
      </c>
      <c r="B22" s="271"/>
      <c r="C22" s="271"/>
      <c r="D22" s="271"/>
      <c r="E22" s="271"/>
      <c r="F22" s="14" t="s">
        <v>151</v>
      </c>
      <c r="G22" s="113">
        <f>B25+C25+D25+E25+F25+G25+G26</f>
        <v>0</v>
      </c>
      <c r="I22" s="259" t="s">
        <v>166</v>
      </c>
      <c r="J22" s="273"/>
      <c r="K22" s="273"/>
      <c r="L22" s="273"/>
      <c r="M22" s="273"/>
      <c r="N22" s="21" t="s">
        <v>151</v>
      </c>
      <c r="O22" s="22">
        <f>J25+L25+M25+N25+O26</f>
        <v>0</v>
      </c>
      <c r="Q22" s="259" t="s">
        <v>167</v>
      </c>
      <c r="R22" s="274" t="e">
        <f>INDEX('Puntuación (NO MOVER)'!E18:K23,'16'!O22,'16'!G22)</f>
        <v>#VALUE!</v>
      </c>
    </row>
    <row r="23" spans="1:21" ht="37.5" customHeight="1" x14ac:dyDescent="0.25">
      <c r="A23" s="4" t="s">
        <v>144</v>
      </c>
      <c r="B23" s="2"/>
      <c r="C23" s="2"/>
      <c r="D23" s="2"/>
      <c r="E23" s="2"/>
      <c r="F23" s="2"/>
      <c r="G23" s="5"/>
      <c r="I23" s="4" t="s">
        <v>144</v>
      </c>
      <c r="J23" s="267"/>
      <c r="K23" s="267"/>
      <c r="L23" s="2"/>
      <c r="M23" s="2"/>
      <c r="N23" s="187" t="s">
        <v>168</v>
      </c>
      <c r="O23" s="265"/>
      <c r="Q23" s="246"/>
      <c r="R23" s="266"/>
      <c r="T23" s="30"/>
      <c r="U23" s="30"/>
    </row>
    <row r="24" spans="1:21" ht="138.75" customHeight="1" x14ac:dyDescent="0.25">
      <c r="A24" s="3" t="s">
        <v>146</v>
      </c>
      <c r="B24" s="107" t="s">
        <v>169</v>
      </c>
      <c r="C24" s="107" t="s">
        <v>170</v>
      </c>
      <c r="D24" s="107" t="s">
        <v>93</v>
      </c>
      <c r="E24" s="107" t="s">
        <v>94</v>
      </c>
      <c r="F24" s="107" t="s">
        <v>95</v>
      </c>
      <c r="G24" s="116" t="s">
        <v>96</v>
      </c>
      <c r="I24" s="3" t="s">
        <v>146</v>
      </c>
      <c r="J24" s="268" t="s">
        <v>171</v>
      </c>
      <c r="K24" s="268"/>
      <c r="L24" s="39" t="s">
        <v>172</v>
      </c>
      <c r="M24" s="39" t="s">
        <v>173</v>
      </c>
      <c r="N24" s="187"/>
      <c r="O24" s="265"/>
      <c r="Q24" s="246"/>
      <c r="R24" s="266"/>
      <c r="T24" s="30"/>
      <c r="U24" s="30"/>
    </row>
    <row r="25" spans="1:21" ht="16.5" thickBot="1" x14ac:dyDescent="0.3">
      <c r="A25" s="110" t="s">
        <v>149</v>
      </c>
      <c r="B25" s="111">
        <v>0</v>
      </c>
      <c r="C25" s="112">
        <v>0</v>
      </c>
      <c r="D25" s="16">
        <v>0</v>
      </c>
      <c r="E25" s="112">
        <v>0</v>
      </c>
      <c r="F25" s="112">
        <v>0</v>
      </c>
      <c r="G25" s="112">
        <v>0</v>
      </c>
      <c r="I25" s="110" t="s">
        <v>149</v>
      </c>
      <c r="J25" s="283">
        <v>0</v>
      </c>
      <c r="K25" s="283"/>
      <c r="L25" s="111">
        <v>0</v>
      </c>
      <c r="M25" s="111">
        <v>0</v>
      </c>
      <c r="N25" s="284">
        <v>0</v>
      </c>
      <c r="O25" s="285"/>
      <c r="Q25" s="260"/>
      <c r="R25" s="275"/>
    </row>
    <row r="26" spans="1:21" ht="16.5" thickBot="1" x14ac:dyDescent="0.3">
      <c r="F26" s="19" t="s">
        <v>163</v>
      </c>
      <c r="G26" s="20">
        <v>0</v>
      </c>
      <c r="N26" s="19" t="s">
        <v>163</v>
      </c>
      <c r="O26" s="20">
        <v>0</v>
      </c>
    </row>
    <row r="29" spans="1:21" ht="29.25" customHeight="1" thickBot="1" x14ac:dyDescent="0.3">
      <c r="A29" s="277" t="s">
        <v>174</v>
      </c>
      <c r="B29" s="278"/>
      <c r="C29" s="278"/>
      <c r="D29" s="278"/>
      <c r="E29" s="278"/>
      <c r="F29" s="278"/>
      <c r="G29" s="278"/>
      <c r="H29" s="278"/>
      <c r="I29" s="278"/>
      <c r="J29" s="278"/>
      <c r="K29" s="278"/>
      <c r="L29" s="278"/>
      <c r="M29" s="278"/>
      <c r="N29" s="278"/>
      <c r="O29" s="278"/>
    </row>
    <row r="30" spans="1:21" ht="21" x14ac:dyDescent="0.25">
      <c r="A30" s="246" t="s">
        <v>175</v>
      </c>
      <c r="B30" s="247"/>
      <c r="C30" s="247"/>
      <c r="D30" s="247"/>
      <c r="E30" s="247"/>
      <c r="F30" s="12" t="s">
        <v>151</v>
      </c>
      <c r="G30" s="23">
        <f>B33+C33+D33+F33+G33+G34</f>
        <v>0</v>
      </c>
      <c r="I30" s="259" t="s">
        <v>176</v>
      </c>
      <c r="J30" s="273"/>
      <c r="K30" s="273"/>
      <c r="L30" s="273"/>
      <c r="M30" s="273"/>
      <c r="N30" s="21" t="s">
        <v>151</v>
      </c>
      <c r="O30" s="22">
        <f>J33+K33+L33+M33+N33+O33+O34</f>
        <v>0</v>
      </c>
      <c r="Q30" s="259" t="s">
        <v>177</v>
      </c>
      <c r="R30" s="274" t="e">
        <f>INDEX('Puntuación (NO MOVER)'!P6:V12,'16'!G30,'16'!O30)</f>
        <v>#VALUE!</v>
      </c>
    </row>
    <row r="31" spans="1:21" ht="42.75" customHeight="1" x14ac:dyDescent="0.25">
      <c r="A31" s="4" t="s">
        <v>144</v>
      </c>
      <c r="B31" s="2"/>
      <c r="C31" s="2"/>
      <c r="D31" s="253"/>
      <c r="E31" s="254"/>
      <c r="F31" s="2"/>
      <c r="G31" s="5"/>
      <c r="I31" s="4" t="s">
        <v>144</v>
      </c>
      <c r="J31" s="2"/>
      <c r="K31" s="2"/>
      <c r="L31" s="2"/>
      <c r="M31" s="2"/>
      <c r="N31" s="2"/>
      <c r="O31" s="276" t="s">
        <v>178</v>
      </c>
      <c r="Q31" s="246"/>
      <c r="R31" s="266"/>
    </row>
    <row r="32" spans="1:21" ht="123.75" customHeight="1" x14ac:dyDescent="0.25">
      <c r="A32" s="4" t="s">
        <v>146</v>
      </c>
      <c r="B32" s="107" t="s">
        <v>179</v>
      </c>
      <c r="C32" s="107" t="s">
        <v>180</v>
      </c>
      <c r="D32" s="255" t="s">
        <v>181</v>
      </c>
      <c r="E32" s="256"/>
      <c r="F32" s="107" t="s">
        <v>182</v>
      </c>
      <c r="G32" s="116" t="s">
        <v>108</v>
      </c>
      <c r="I32" s="4" t="s">
        <v>146</v>
      </c>
      <c r="J32" s="107" t="s">
        <v>183</v>
      </c>
      <c r="K32" s="26" t="s">
        <v>184</v>
      </c>
      <c r="L32" s="107" t="s">
        <v>185</v>
      </c>
      <c r="M32" s="107" t="s">
        <v>186</v>
      </c>
      <c r="N32" s="107" t="s">
        <v>187</v>
      </c>
      <c r="O32" s="276"/>
      <c r="Q32" s="246"/>
      <c r="R32" s="266"/>
    </row>
    <row r="33" spans="1:19" ht="16.5" thickBot="1" x14ac:dyDescent="0.3">
      <c r="A33" s="110" t="s">
        <v>149</v>
      </c>
      <c r="B33" s="16">
        <v>0</v>
      </c>
      <c r="C33" s="16">
        <v>0</v>
      </c>
      <c r="D33" s="257">
        <v>0</v>
      </c>
      <c r="E33" s="258"/>
      <c r="F33" s="29">
        <v>0</v>
      </c>
      <c r="G33" s="29">
        <v>0</v>
      </c>
      <c r="I33" s="110" t="s">
        <v>149</v>
      </c>
      <c r="J33" s="111">
        <v>0</v>
      </c>
      <c r="K33" s="111">
        <v>0</v>
      </c>
      <c r="L33" s="112">
        <v>0</v>
      </c>
      <c r="M33" s="112">
        <v>0</v>
      </c>
      <c r="N33" s="112">
        <v>0</v>
      </c>
      <c r="O33" s="112">
        <v>0</v>
      </c>
      <c r="Q33" s="260"/>
      <c r="R33" s="275"/>
    </row>
    <row r="34" spans="1:19" ht="16.5" thickBot="1" x14ac:dyDescent="0.3">
      <c r="F34" s="19" t="s">
        <v>163</v>
      </c>
      <c r="G34" s="20">
        <v>0</v>
      </c>
      <c r="N34" s="24" t="s">
        <v>163</v>
      </c>
      <c r="O34" s="25">
        <v>0</v>
      </c>
    </row>
    <row r="38" spans="1:19" ht="15.75" thickBot="1" x14ac:dyDescent="0.3"/>
    <row r="39" spans="1:19" ht="45" x14ac:dyDescent="0.25">
      <c r="C39" s="397" t="s">
        <v>188</v>
      </c>
      <c r="D39" s="398"/>
      <c r="E39" s="398"/>
      <c r="F39" s="273" t="s">
        <v>189</v>
      </c>
      <c r="G39" s="273"/>
      <c r="H39" s="114" t="s">
        <v>190</v>
      </c>
      <c r="I39" s="114" t="s">
        <v>191</v>
      </c>
      <c r="J39" s="27" t="s">
        <v>192</v>
      </c>
      <c r="K39" s="114" t="s">
        <v>193</v>
      </c>
      <c r="L39" s="43" t="s">
        <v>194</v>
      </c>
      <c r="M39" s="250" t="s">
        <v>195</v>
      </c>
      <c r="N39" s="251"/>
      <c r="O39" s="251"/>
      <c r="P39" s="251"/>
      <c r="Q39" s="251"/>
      <c r="R39" s="251"/>
      <c r="S39" s="252"/>
    </row>
    <row r="40" spans="1:19" ht="150" customHeight="1" thickBot="1" x14ac:dyDescent="0.3">
      <c r="C40" s="417"/>
      <c r="D40" s="418"/>
      <c r="E40" s="418"/>
      <c r="F40" s="419" t="e">
        <f>$U$9</f>
        <v>#VALUE!</v>
      </c>
      <c r="G40" s="419"/>
      <c r="H40" s="108" t="e">
        <f>$R$22</f>
        <v>#VALUE!</v>
      </c>
      <c r="I40" s="108" t="e">
        <f>$R$30</f>
        <v>#VALUE!</v>
      </c>
      <c r="J40" s="28" t="e">
        <f>INDEX('Puntuación (NO MOVER)'!O17:W25,'16'!H40,'16'!I40)</f>
        <v>#VALUE!</v>
      </c>
      <c r="K40" s="108" t="e">
        <f>INDEX('Puntuación (NO MOVER)'!AD5:AM14,'16'!F40,'16'!J40)</f>
        <v>#VALUE!</v>
      </c>
      <c r="L40" s="44" t="e">
        <f>IF(K40&gt;5,"RIESGO ALTO","RIESGO BAJO")</f>
        <v>#VALUE!</v>
      </c>
      <c r="M40" s="420" t="s">
        <v>196</v>
      </c>
      <c r="N40" s="421"/>
      <c r="O40" s="421"/>
      <c r="P40" s="421"/>
      <c r="Q40" s="421"/>
      <c r="R40" s="421"/>
      <c r="S40" s="421"/>
    </row>
    <row r="41" spans="1:19" ht="162" customHeight="1" thickBot="1" x14ac:dyDescent="0.3">
      <c r="C41" s="397" t="s">
        <v>121</v>
      </c>
      <c r="D41" s="398"/>
      <c r="E41" s="399"/>
      <c r="F41" s="400"/>
      <c r="G41" s="401"/>
      <c r="H41" s="401"/>
      <c r="I41" s="401"/>
      <c r="J41" s="401"/>
      <c r="K41" s="401"/>
      <c r="L41" s="402"/>
    </row>
    <row r="42" spans="1:19" ht="16.5" thickBot="1" x14ac:dyDescent="0.3">
      <c r="C42" s="397" t="s">
        <v>122</v>
      </c>
      <c r="D42" s="398"/>
      <c r="E42" s="399"/>
      <c r="F42" s="400"/>
      <c r="G42" s="401"/>
      <c r="H42" s="401"/>
      <c r="I42" s="401"/>
      <c r="J42" s="401"/>
      <c r="K42" s="401"/>
      <c r="L42" s="402"/>
    </row>
  </sheetData>
  <mergeCells count="63">
    <mergeCell ref="Q30:Q33"/>
    <mergeCell ref="C41:E41"/>
    <mergeCell ref="F41:L41"/>
    <mergeCell ref="C39:E39"/>
    <mergeCell ref="F39:G39"/>
    <mergeCell ref="M39:S39"/>
    <mergeCell ref="C40:E40"/>
    <mergeCell ref="F40:G40"/>
    <mergeCell ref="M40:S40"/>
    <mergeCell ref="R30:R33"/>
    <mergeCell ref="D31:E31"/>
    <mergeCell ref="O31:O32"/>
    <mergeCell ref="D32:E32"/>
    <mergeCell ref="D33:E33"/>
    <mergeCell ref="A30:E30"/>
    <mergeCell ref="I30:M30"/>
    <mergeCell ref="I19:M19"/>
    <mergeCell ref="A21:O21"/>
    <mergeCell ref="A22:E22"/>
    <mergeCell ref="I22:M22"/>
    <mergeCell ref="A29:O29"/>
    <mergeCell ref="Q22:Q25"/>
    <mergeCell ref="N25:O25"/>
    <mergeCell ref="R22:R25"/>
    <mergeCell ref="J23:K23"/>
    <mergeCell ref="N23:O24"/>
    <mergeCell ref="J24:K24"/>
    <mergeCell ref="J25:K25"/>
    <mergeCell ref="A15:E15"/>
    <mergeCell ref="I15:M15"/>
    <mergeCell ref="Q15:Q18"/>
    <mergeCell ref="R15:R18"/>
    <mergeCell ref="C16:D16"/>
    <mergeCell ref="G16:G17"/>
    <mergeCell ref="O16:O17"/>
    <mergeCell ref="C17:D17"/>
    <mergeCell ref="C18:D18"/>
    <mergeCell ref="Q9:Q12"/>
    <mergeCell ref="R9:R12"/>
    <mergeCell ref="T9:T12"/>
    <mergeCell ref="U9:U12"/>
    <mergeCell ref="G10:G11"/>
    <mergeCell ref="J10:K10"/>
    <mergeCell ref="N10:O11"/>
    <mergeCell ref="J11:K11"/>
    <mergeCell ref="J12:K12"/>
    <mergeCell ref="N12:O12"/>
    <mergeCell ref="C42:E42"/>
    <mergeCell ref="F42:L42"/>
    <mergeCell ref="A9:E9"/>
    <mergeCell ref="I9:M9"/>
    <mergeCell ref="A1:O1"/>
    <mergeCell ref="B2:I2"/>
    <mergeCell ref="K2:O2"/>
    <mergeCell ref="B3:I3"/>
    <mergeCell ref="K3:O3"/>
    <mergeCell ref="B4:I4"/>
    <mergeCell ref="K4:O4"/>
    <mergeCell ref="A5:O5"/>
    <mergeCell ref="A6:B6"/>
    <mergeCell ref="C6:I6"/>
    <mergeCell ref="K6:O6"/>
    <mergeCell ref="A7:O8"/>
  </mergeCells>
  <conditionalFormatting sqref="L40">
    <cfRule type="containsText" dxfId="19" priority="1" operator="containsText" text="RIESGO BAJO">
      <formula>NOT(ISERROR(SEARCH("RIESGO BAJO",L40)))</formula>
    </cfRule>
    <cfRule type="containsText" dxfId="18" priority="2" operator="containsText" text="RIESGO ALTO">
      <formula>NOT(ISERROR(SEARCH("RIESGO ALTO",L40)))</formula>
    </cfRule>
  </conditionalFormatting>
  <dataValidations count="5">
    <dataValidation type="list" allowBlank="1" showInputMessage="1" showErrorMessage="1" sqref="C25" xr:uid="{00000000-0002-0000-1400-000000000000}">
      <formula1>"0,1,2,3"</formula1>
    </dataValidation>
    <dataValidation type="list" allowBlank="1" showInputMessage="1" showErrorMessage="1" sqref="E12 D25" xr:uid="{00000000-0002-0000-1400-000001000000}">
      <formula1>"0,3"</formula1>
    </dataValidation>
    <dataValidation type="list" allowBlank="1" showInputMessage="1" showErrorMessage="1" sqref="C12:D12 L12:M12 C18:D18 K18:M18 L25:M25 C33:D33 K33" xr:uid="{00000000-0002-0000-1400-000002000000}">
      <formula1>"0,2"</formula1>
    </dataValidation>
    <dataValidation type="list" allowBlank="1" showInputMessage="1" showErrorMessage="1" sqref="B12 F12:G12 J12:K12 N12:O12 L33:O33 B18 E18:G18 J18 N18:O18 E25:G25 J25:K25 N25:O25 B33 F33:G33 J33 B25" xr:uid="{00000000-0002-0000-1400-000003000000}">
      <formula1>"0,1"</formula1>
    </dataValidation>
    <dataValidation type="list" allowBlank="1" showInputMessage="1" showErrorMessage="1" sqref="O19 G26 O26 G34 O34" xr:uid="{00000000-0002-0000-1400-000004000000}">
      <formula1>"-1,0,1"</formula1>
    </dataValidation>
  </dataValidations>
  <pageMargins left="0.7" right="0.7" top="0.75" bottom="0.75" header="0.3" footer="0.3"/>
  <pageSetup orientation="portrait"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U42"/>
  <sheetViews>
    <sheetView showGridLines="0" zoomScale="90" zoomScaleNormal="90" workbookViewId="0">
      <selection activeCell="A5" sqref="A5:O5"/>
    </sheetView>
  </sheetViews>
  <sheetFormatPr baseColWidth="10" defaultColWidth="11.42578125" defaultRowHeight="15" x14ac:dyDescent="0.25"/>
  <cols>
    <col min="1" max="1" width="20.42578125" customWidth="1"/>
    <col min="2" max="2" width="13.5703125" customWidth="1"/>
    <col min="3" max="3" width="13" customWidth="1"/>
    <col min="6" max="6" width="14.28515625" customWidth="1"/>
    <col min="9" max="9" width="14.42578125" customWidth="1"/>
    <col min="11" max="11" width="18.5703125" customWidth="1"/>
    <col min="12" max="12" width="20.28515625" customWidth="1"/>
    <col min="13" max="13" width="18.42578125" customWidth="1"/>
    <col min="14" max="14" width="14" customWidth="1"/>
    <col min="16" max="16" width="4.42578125" customWidth="1"/>
    <col min="17" max="17" width="16" customWidth="1"/>
    <col min="20" max="20" width="17.5703125" customWidth="1"/>
  </cols>
  <sheetData>
    <row r="1" spans="1:21" ht="38.25" customHeight="1" x14ac:dyDescent="0.25">
      <c r="A1" s="403" t="s">
        <v>131</v>
      </c>
      <c r="B1" s="404"/>
      <c r="C1" s="404"/>
      <c r="D1" s="404"/>
      <c r="E1" s="404"/>
      <c r="F1" s="404"/>
      <c r="G1" s="404"/>
      <c r="H1" s="404"/>
      <c r="I1" s="404"/>
      <c r="J1" s="404"/>
      <c r="K1" s="404"/>
      <c r="L1" s="404"/>
      <c r="M1" s="404"/>
      <c r="N1" s="404"/>
      <c r="O1" s="405"/>
    </row>
    <row r="2" spans="1:21" ht="21.75" customHeight="1" x14ac:dyDescent="0.25">
      <c r="A2" s="115" t="s">
        <v>132</v>
      </c>
      <c r="B2" s="389"/>
      <c r="C2" s="390"/>
      <c r="D2" s="390"/>
      <c r="E2" s="390"/>
      <c r="F2" s="390"/>
      <c r="G2" s="390"/>
      <c r="H2" s="390"/>
      <c r="I2" s="406"/>
      <c r="J2" s="104" t="s">
        <v>133</v>
      </c>
      <c r="K2" s="389"/>
      <c r="L2" s="390"/>
      <c r="M2" s="390"/>
      <c r="N2" s="390"/>
      <c r="O2" s="391"/>
    </row>
    <row r="3" spans="1:21" ht="21.75" customHeight="1" x14ac:dyDescent="0.25">
      <c r="A3" s="115" t="s">
        <v>134</v>
      </c>
      <c r="B3" s="389"/>
      <c r="C3" s="390"/>
      <c r="D3" s="390"/>
      <c r="E3" s="390"/>
      <c r="F3" s="390"/>
      <c r="G3" s="390"/>
      <c r="H3" s="390"/>
      <c r="I3" s="406"/>
      <c r="J3" s="104"/>
      <c r="K3" s="389"/>
      <c r="L3" s="390"/>
      <c r="M3" s="390"/>
      <c r="N3" s="390"/>
      <c r="O3" s="391"/>
    </row>
    <row r="4" spans="1:21" ht="19.5" customHeight="1" x14ac:dyDescent="0.25">
      <c r="A4" s="115" t="s">
        <v>135</v>
      </c>
      <c r="B4" s="389"/>
      <c r="C4" s="390"/>
      <c r="D4" s="390"/>
      <c r="E4" s="390"/>
      <c r="F4" s="390"/>
      <c r="G4" s="390"/>
      <c r="H4" s="390"/>
      <c r="I4" s="406"/>
      <c r="J4" s="104"/>
      <c r="K4" s="389"/>
      <c r="L4" s="390"/>
      <c r="M4" s="390"/>
      <c r="N4" s="390"/>
      <c r="O4" s="391"/>
    </row>
    <row r="5" spans="1:21" ht="21" customHeight="1" x14ac:dyDescent="0.25">
      <c r="A5" s="407" t="s">
        <v>199</v>
      </c>
      <c r="B5" s="198"/>
      <c r="C5" s="198"/>
      <c r="D5" s="198"/>
      <c r="E5" s="198"/>
      <c r="F5" s="198"/>
      <c r="G5" s="198"/>
      <c r="H5" s="198"/>
      <c r="I5" s="198"/>
      <c r="J5" s="198"/>
      <c r="K5" s="198"/>
      <c r="L5" s="198"/>
      <c r="M5" s="198"/>
      <c r="N5" s="198"/>
      <c r="O5" s="408"/>
    </row>
    <row r="6" spans="1:21" ht="21" customHeight="1" thickBot="1" x14ac:dyDescent="0.3">
      <c r="A6" s="409" t="s">
        <v>136</v>
      </c>
      <c r="B6" s="410"/>
      <c r="C6" s="411"/>
      <c r="D6" s="412"/>
      <c r="E6" s="412"/>
      <c r="F6" s="412"/>
      <c r="G6" s="412"/>
      <c r="H6" s="412"/>
      <c r="I6" s="413"/>
      <c r="J6" s="118" t="s">
        <v>137</v>
      </c>
      <c r="K6" s="414"/>
      <c r="L6" s="415"/>
      <c r="M6" s="415"/>
      <c r="N6" s="415"/>
      <c r="O6" s="416"/>
    </row>
    <row r="7" spans="1:21" x14ac:dyDescent="0.25">
      <c r="A7" s="298" t="s">
        <v>138</v>
      </c>
      <c r="B7" s="299"/>
      <c r="C7" s="299"/>
      <c r="D7" s="299"/>
      <c r="E7" s="299"/>
      <c r="F7" s="299"/>
      <c r="G7" s="299"/>
      <c r="H7" s="299"/>
      <c r="I7" s="299"/>
      <c r="J7" s="299"/>
      <c r="K7" s="299"/>
      <c r="L7" s="299"/>
      <c r="M7" s="299"/>
      <c r="N7" s="299"/>
      <c r="O7" s="300"/>
    </row>
    <row r="8" spans="1:21" ht="15.75" customHeight="1" thickBot="1" x14ac:dyDescent="0.3">
      <c r="A8" s="301"/>
      <c r="B8" s="302"/>
      <c r="C8" s="302"/>
      <c r="D8" s="302"/>
      <c r="E8" s="302"/>
      <c r="F8" s="302"/>
      <c r="G8" s="302"/>
      <c r="H8" s="302"/>
      <c r="I8" s="302"/>
      <c r="J8" s="302"/>
      <c r="K8" s="302"/>
      <c r="L8" s="302"/>
      <c r="M8" s="302"/>
      <c r="N8" s="302"/>
      <c r="O8" s="303"/>
    </row>
    <row r="9" spans="1:21" ht="48" customHeight="1" x14ac:dyDescent="0.25">
      <c r="A9" s="294" t="s">
        <v>139</v>
      </c>
      <c r="B9" s="271"/>
      <c r="C9" s="271"/>
      <c r="D9" s="271"/>
      <c r="E9" s="271"/>
      <c r="F9" s="14" t="s">
        <v>140</v>
      </c>
      <c r="G9" s="13">
        <f>SUM(B12:G12)</f>
        <v>0</v>
      </c>
      <c r="H9" s="9"/>
      <c r="I9" s="271" t="s">
        <v>141</v>
      </c>
      <c r="J9" s="271"/>
      <c r="K9" s="271"/>
      <c r="L9" s="271"/>
      <c r="M9" s="271"/>
      <c r="N9" s="14" t="s">
        <v>140</v>
      </c>
      <c r="O9" s="13">
        <f>SUM(J12:O12)</f>
        <v>0</v>
      </c>
      <c r="Q9" s="259" t="s">
        <v>142</v>
      </c>
      <c r="R9" s="274">
        <f>$O$9+$G$9</f>
        <v>0</v>
      </c>
      <c r="T9" s="259" t="s">
        <v>143</v>
      </c>
      <c r="U9" s="274" t="e">
        <f>INDEX('Puntuación (NO MOVER)'!C4:K11,'17'!$R$9,'17'!$R$15)</f>
        <v>#VALUE!</v>
      </c>
    </row>
    <row r="10" spans="1:21" ht="46.5" customHeight="1" x14ac:dyDescent="0.25">
      <c r="A10" s="6" t="s">
        <v>144</v>
      </c>
      <c r="B10" s="2"/>
      <c r="C10" s="2"/>
      <c r="D10" s="2"/>
      <c r="E10" s="2"/>
      <c r="F10" s="2"/>
      <c r="G10" s="276" t="s">
        <v>145</v>
      </c>
      <c r="H10" s="10"/>
      <c r="I10" s="7" t="s">
        <v>144</v>
      </c>
      <c r="J10" s="295"/>
      <c r="K10" s="295"/>
      <c r="L10" s="11"/>
      <c r="M10" s="11"/>
      <c r="N10" s="304" t="s">
        <v>145</v>
      </c>
      <c r="O10" s="305"/>
      <c r="Q10" s="246"/>
      <c r="R10" s="266"/>
      <c r="T10" s="246"/>
      <c r="U10" s="266"/>
    </row>
    <row r="11" spans="1:21" ht="141.75" x14ac:dyDescent="0.25">
      <c r="A11" s="6" t="s">
        <v>146</v>
      </c>
      <c r="B11" s="107" t="s">
        <v>68</v>
      </c>
      <c r="C11" s="107" t="s">
        <v>69</v>
      </c>
      <c r="D11" s="107" t="s">
        <v>70</v>
      </c>
      <c r="E11" s="107" t="s">
        <v>71</v>
      </c>
      <c r="F11" s="107" t="s">
        <v>147</v>
      </c>
      <c r="G11" s="276"/>
      <c r="H11" s="10"/>
      <c r="I11" s="1" t="s">
        <v>146</v>
      </c>
      <c r="J11" s="268" t="s">
        <v>148</v>
      </c>
      <c r="K11" s="268"/>
      <c r="L11" s="107" t="s">
        <v>75</v>
      </c>
      <c r="M11" s="107" t="s">
        <v>76</v>
      </c>
      <c r="N11" s="306"/>
      <c r="O11" s="307"/>
      <c r="Q11" s="246"/>
      <c r="R11" s="266"/>
      <c r="T11" s="246"/>
      <c r="U11" s="266"/>
    </row>
    <row r="12" spans="1:21" ht="16.5" thickBot="1" x14ac:dyDescent="0.3">
      <c r="A12" s="110" t="s">
        <v>149</v>
      </c>
      <c r="B12" s="111">
        <v>0</v>
      </c>
      <c r="C12" s="111">
        <v>0</v>
      </c>
      <c r="D12" s="111">
        <v>0</v>
      </c>
      <c r="E12" s="111">
        <v>0</v>
      </c>
      <c r="F12" s="112">
        <v>0</v>
      </c>
      <c r="G12" s="112">
        <v>0</v>
      </c>
      <c r="H12" s="8"/>
      <c r="I12" s="110" t="s">
        <v>149</v>
      </c>
      <c r="J12" s="239">
        <v>0</v>
      </c>
      <c r="K12" s="240"/>
      <c r="L12" s="111">
        <v>0</v>
      </c>
      <c r="M12" s="111">
        <v>0</v>
      </c>
      <c r="N12" s="286">
        <v>0</v>
      </c>
      <c r="O12" s="287"/>
      <c r="Q12" s="260"/>
      <c r="R12" s="275"/>
      <c r="T12" s="260"/>
      <c r="U12" s="275"/>
    </row>
    <row r="13" spans="1:21" ht="15" customHeight="1" x14ac:dyDescent="0.25"/>
    <row r="14" spans="1:21" ht="15.75" customHeight="1" thickBot="1" x14ac:dyDescent="0.3"/>
    <row r="15" spans="1:21" ht="32.25" customHeight="1" x14ac:dyDescent="0.25">
      <c r="A15" s="247" t="s">
        <v>150</v>
      </c>
      <c r="B15" s="247"/>
      <c r="C15" s="247"/>
      <c r="D15" s="247"/>
      <c r="E15" s="247"/>
      <c r="F15" s="15" t="s">
        <v>151</v>
      </c>
      <c r="G15" s="109">
        <f>SUM(B18:G18)</f>
        <v>0</v>
      </c>
      <c r="I15" s="259" t="s">
        <v>152</v>
      </c>
      <c r="J15" s="273"/>
      <c r="K15" s="273"/>
      <c r="L15" s="273"/>
      <c r="M15" s="273"/>
      <c r="N15" s="17" t="s">
        <v>151</v>
      </c>
      <c r="O15" s="18">
        <f>J18+K18+L18+M18+N18+O18+O19</f>
        <v>0</v>
      </c>
      <c r="Q15" s="259" t="s">
        <v>153</v>
      </c>
      <c r="R15" s="274">
        <f>$O$15+$G$15</f>
        <v>0</v>
      </c>
    </row>
    <row r="16" spans="1:21" ht="51.75" customHeight="1" x14ac:dyDescent="0.25">
      <c r="A16" s="1" t="s">
        <v>144</v>
      </c>
      <c r="B16" s="2"/>
      <c r="C16" s="267"/>
      <c r="D16" s="267"/>
      <c r="E16" s="2"/>
      <c r="F16" s="2"/>
      <c r="G16" s="269" t="s">
        <v>145</v>
      </c>
      <c r="I16" s="3" t="s">
        <v>144</v>
      </c>
      <c r="J16" s="117"/>
      <c r="K16" s="117"/>
      <c r="L16" s="117"/>
      <c r="M16" s="117"/>
      <c r="N16" s="117"/>
      <c r="O16" s="265" t="s">
        <v>154</v>
      </c>
      <c r="Q16" s="246"/>
      <c r="R16" s="266"/>
    </row>
    <row r="17" spans="1:21" ht="162" customHeight="1" x14ac:dyDescent="0.25">
      <c r="A17" s="1" t="s">
        <v>146</v>
      </c>
      <c r="B17" s="107" t="s">
        <v>155</v>
      </c>
      <c r="C17" s="268" t="s">
        <v>156</v>
      </c>
      <c r="D17" s="268"/>
      <c r="E17" s="107" t="s">
        <v>157</v>
      </c>
      <c r="F17" s="107" t="s">
        <v>81</v>
      </c>
      <c r="G17" s="270"/>
      <c r="I17" s="4" t="s">
        <v>146</v>
      </c>
      <c r="J17" s="107" t="s">
        <v>158</v>
      </c>
      <c r="K17" s="107" t="s">
        <v>159</v>
      </c>
      <c r="L17" s="107" t="s">
        <v>160</v>
      </c>
      <c r="M17" s="107" t="s">
        <v>161</v>
      </c>
      <c r="N17" s="107" t="s">
        <v>162</v>
      </c>
      <c r="O17" s="266"/>
      <c r="Q17" s="246"/>
      <c r="R17" s="266"/>
    </row>
    <row r="18" spans="1:21" ht="16.5" thickBot="1" x14ac:dyDescent="0.3">
      <c r="A18" s="110" t="s">
        <v>149</v>
      </c>
      <c r="B18" s="111">
        <v>0</v>
      </c>
      <c r="C18" s="239">
        <v>0</v>
      </c>
      <c r="D18" s="240"/>
      <c r="E18" s="112">
        <v>0</v>
      </c>
      <c r="F18" s="112">
        <v>0</v>
      </c>
      <c r="G18" s="112">
        <v>0</v>
      </c>
      <c r="I18" s="110" t="s">
        <v>149</v>
      </c>
      <c r="J18" s="111">
        <v>0</v>
      </c>
      <c r="K18" s="111">
        <v>0</v>
      </c>
      <c r="L18" s="111">
        <v>0</v>
      </c>
      <c r="M18" s="111">
        <v>0</v>
      </c>
      <c r="N18" s="112">
        <v>0</v>
      </c>
      <c r="O18" s="112">
        <v>0</v>
      </c>
      <c r="Q18" s="260"/>
      <c r="R18" s="275"/>
    </row>
    <row r="19" spans="1:21" ht="16.5" thickBot="1" x14ac:dyDescent="0.3">
      <c r="I19" s="237"/>
      <c r="J19" s="237"/>
      <c r="K19" s="237"/>
      <c r="L19" s="237"/>
      <c r="M19" s="238"/>
      <c r="N19" s="19" t="s">
        <v>163</v>
      </c>
      <c r="O19" s="20">
        <v>0</v>
      </c>
    </row>
    <row r="20" spans="1:21" ht="15.75" thickBot="1" x14ac:dyDescent="0.3"/>
    <row r="21" spans="1:21" ht="31.5" customHeight="1" thickBot="1" x14ac:dyDescent="0.3">
      <c r="A21" s="279" t="s">
        <v>164</v>
      </c>
      <c r="B21" s="280"/>
      <c r="C21" s="280"/>
      <c r="D21" s="280"/>
      <c r="E21" s="280"/>
      <c r="F21" s="280"/>
      <c r="G21" s="280"/>
      <c r="H21" s="280"/>
      <c r="I21" s="281"/>
      <c r="J21" s="281"/>
      <c r="K21" s="281"/>
      <c r="L21" s="281"/>
      <c r="M21" s="281"/>
      <c r="N21" s="281"/>
      <c r="O21" s="282"/>
    </row>
    <row r="22" spans="1:21" ht="25.5" customHeight="1" x14ac:dyDescent="0.25">
      <c r="A22" s="271" t="s">
        <v>165</v>
      </c>
      <c r="B22" s="271"/>
      <c r="C22" s="271"/>
      <c r="D22" s="271"/>
      <c r="E22" s="271"/>
      <c r="F22" s="14" t="s">
        <v>151</v>
      </c>
      <c r="G22" s="113">
        <f>B25+C25+D25+E25+F25+G25+G26</f>
        <v>0</v>
      </c>
      <c r="I22" s="259" t="s">
        <v>166</v>
      </c>
      <c r="J22" s="273"/>
      <c r="K22" s="273"/>
      <c r="L22" s="273"/>
      <c r="M22" s="273"/>
      <c r="N22" s="21" t="s">
        <v>151</v>
      </c>
      <c r="O22" s="22">
        <f>J25+L25+M25+N25+O26</f>
        <v>0</v>
      </c>
      <c r="Q22" s="259" t="s">
        <v>167</v>
      </c>
      <c r="R22" s="274" t="e">
        <f>INDEX('Puntuación (NO MOVER)'!E18:K23,'17'!O22,'17'!G22)</f>
        <v>#VALUE!</v>
      </c>
    </row>
    <row r="23" spans="1:21" ht="37.5" customHeight="1" x14ac:dyDescent="0.25">
      <c r="A23" s="4" t="s">
        <v>144</v>
      </c>
      <c r="B23" s="2"/>
      <c r="C23" s="2"/>
      <c r="D23" s="2"/>
      <c r="E23" s="2"/>
      <c r="F23" s="2"/>
      <c r="G23" s="5"/>
      <c r="I23" s="4" t="s">
        <v>144</v>
      </c>
      <c r="J23" s="267"/>
      <c r="K23" s="267"/>
      <c r="L23" s="2"/>
      <c r="M23" s="2"/>
      <c r="N23" s="187" t="s">
        <v>168</v>
      </c>
      <c r="O23" s="265"/>
      <c r="Q23" s="246"/>
      <c r="R23" s="266"/>
      <c r="T23" s="30"/>
      <c r="U23" s="30"/>
    </row>
    <row r="24" spans="1:21" ht="138.75" customHeight="1" x14ac:dyDescent="0.25">
      <c r="A24" s="3" t="s">
        <v>146</v>
      </c>
      <c r="B24" s="107" t="s">
        <v>169</v>
      </c>
      <c r="C24" s="107" t="s">
        <v>170</v>
      </c>
      <c r="D24" s="107" t="s">
        <v>93</v>
      </c>
      <c r="E24" s="107" t="s">
        <v>94</v>
      </c>
      <c r="F24" s="107" t="s">
        <v>95</v>
      </c>
      <c r="G24" s="116" t="s">
        <v>96</v>
      </c>
      <c r="I24" s="3" t="s">
        <v>146</v>
      </c>
      <c r="J24" s="268" t="s">
        <v>171</v>
      </c>
      <c r="K24" s="268"/>
      <c r="L24" s="39" t="s">
        <v>172</v>
      </c>
      <c r="M24" s="39" t="s">
        <v>173</v>
      </c>
      <c r="N24" s="187"/>
      <c r="O24" s="265"/>
      <c r="Q24" s="246"/>
      <c r="R24" s="266"/>
      <c r="T24" s="30"/>
      <c r="U24" s="30"/>
    </row>
    <row r="25" spans="1:21" ht="16.5" thickBot="1" x14ac:dyDescent="0.3">
      <c r="A25" s="110" t="s">
        <v>149</v>
      </c>
      <c r="B25" s="111">
        <v>0</v>
      </c>
      <c r="C25" s="112">
        <v>0</v>
      </c>
      <c r="D25" s="16">
        <v>0</v>
      </c>
      <c r="E25" s="112">
        <v>0</v>
      </c>
      <c r="F25" s="112">
        <v>0</v>
      </c>
      <c r="G25" s="112">
        <v>0</v>
      </c>
      <c r="I25" s="110" t="s">
        <v>149</v>
      </c>
      <c r="J25" s="283">
        <v>0</v>
      </c>
      <c r="K25" s="283"/>
      <c r="L25" s="111">
        <v>0</v>
      </c>
      <c r="M25" s="111">
        <v>0</v>
      </c>
      <c r="N25" s="284">
        <v>0</v>
      </c>
      <c r="O25" s="285"/>
      <c r="Q25" s="260"/>
      <c r="R25" s="275"/>
    </row>
    <row r="26" spans="1:21" ht="16.5" thickBot="1" x14ac:dyDescent="0.3">
      <c r="F26" s="19" t="s">
        <v>163</v>
      </c>
      <c r="G26" s="20">
        <v>0</v>
      </c>
      <c r="N26" s="19" t="s">
        <v>163</v>
      </c>
      <c r="O26" s="20">
        <v>0</v>
      </c>
    </row>
    <row r="29" spans="1:21" ht="29.25" customHeight="1" thickBot="1" x14ac:dyDescent="0.3">
      <c r="A29" s="277" t="s">
        <v>174</v>
      </c>
      <c r="B29" s="278"/>
      <c r="C29" s="278"/>
      <c r="D29" s="278"/>
      <c r="E29" s="278"/>
      <c r="F29" s="278"/>
      <c r="G29" s="278"/>
      <c r="H29" s="278"/>
      <c r="I29" s="278"/>
      <c r="J29" s="278"/>
      <c r="K29" s="278"/>
      <c r="L29" s="278"/>
      <c r="M29" s="278"/>
      <c r="N29" s="278"/>
      <c r="O29" s="278"/>
    </row>
    <row r="30" spans="1:21" ht="21" x14ac:dyDescent="0.25">
      <c r="A30" s="246" t="s">
        <v>175</v>
      </c>
      <c r="B30" s="247"/>
      <c r="C30" s="247"/>
      <c r="D30" s="247"/>
      <c r="E30" s="247"/>
      <c r="F30" s="12" t="s">
        <v>151</v>
      </c>
      <c r="G30" s="23">
        <f>B33+C33+D33+F33+G33+G34</f>
        <v>0</v>
      </c>
      <c r="I30" s="259" t="s">
        <v>176</v>
      </c>
      <c r="J30" s="273"/>
      <c r="K30" s="273"/>
      <c r="L30" s="273"/>
      <c r="M30" s="273"/>
      <c r="N30" s="21" t="s">
        <v>151</v>
      </c>
      <c r="O30" s="22">
        <f>J33+K33+L33+M33+N33+O33+O34</f>
        <v>0</v>
      </c>
      <c r="Q30" s="259" t="s">
        <v>177</v>
      </c>
      <c r="R30" s="274" t="e">
        <f>INDEX('Puntuación (NO MOVER)'!P6:V12,'17'!G30,'17'!O30)</f>
        <v>#VALUE!</v>
      </c>
    </row>
    <row r="31" spans="1:21" ht="42.75" customHeight="1" x14ac:dyDescent="0.25">
      <c r="A31" s="4" t="s">
        <v>144</v>
      </c>
      <c r="B31" s="2"/>
      <c r="C31" s="2"/>
      <c r="D31" s="253"/>
      <c r="E31" s="254"/>
      <c r="F31" s="2"/>
      <c r="G31" s="5"/>
      <c r="I31" s="4" t="s">
        <v>144</v>
      </c>
      <c r="J31" s="2"/>
      <c r="K31" s="2"/>
      <c r="L31" s="2"/>
      <c r="M31" s="2"/>
      <c r="N31" s="2"/>
      <c r="O31" s="276" t="s">
        <v>178</v>
      </c>
      <c r="Q31" s="246"/>
      <c r="R31" s="266"/>
    </row>
    <row r="32" spans="1:21" ht="123.75" customHeight="1" x14ac:dyDescent="0.25">
      <c r="A32" s="4" t="s">
        <v>146</v>
      </c>
      <c r="B32" s="107" t="s">
        <v>179</v>
      </c>
      <c r="C32" s="107" t="s">
        <v>180</v>
      </c>
      <c r="D32" s="255" t="s">
        <v>181</v>
      </c>
      <c r="E32" s="256"/>
      <c r="F32" s="107" t="s">
        <v>182</v>
      </c>
      <c r="G32" s="116" t="s">
        <v>108</v>
      </c>
      <c r="I32" s="4" t="s">
        <v>146</v>
      </c>
      <c r="J32" s="107" t="s">
        <v>183</v>
      </c>
      <c r="K32" s="26" t="s">
        <v>184</v>
      </c>
      <c r="L32" s="107" t="s">
        <v>185</v>
      </c>
      <c r="M32" s="107" t="s">
        <v>186</v>
      </c>
      <c r="N32" s="107" t="s">
        <v>187</v>
      </c>
      <c r="O32" s="276"/>
      <c r="Q32" s="246"/>
      <c r="R32" s="266"/>
    </row>
    <row r="33" spans="1:19" ht="16.5" thickBot="1" x14ac:dyDescent="0.3">
      <c r="A33" s="110" t="s">
        <v>149</v>
      </c>
      <c r="B33" s="16">
        <v>0</v>
      </c>
      <c r="C33" s="16">
        <v>0</v>
      </c>
      <c r="D33" s="257">
        <v>0</v>
      </c>
      <c r="E33" s="258"/>
      <c r="F33" s="29">
        <v>0</v>
      </c>
      <c r="G33" s="29">
        <v>0</v>
      </c>
      <c r="I33" s="110" t="s">
        <v>149</v>
      </c>
      <c r="J33" s="111">
        <v>0</v>
      </c>
      <c r="K33" s="111">
        <v>0</v>
      </c>
      <c r="L33" s="112">
        <v>0</v>
      </c>
      <c r="M33" s="112">
        <v>0</v>
      </c>
      <c r="N33" s="112">
        <v>0</v>
      </c>
      <c r="O33" s="112">
        <v>0</v>
      </c>
      <c r="Q33" s="260"/>
      <c r="R33" s="275"/>
    </row>
    <row r="34" spans="1:19" ht="16.5" thickBot="1" x14ac:dyDescent="0.3">
      <c r="F34" s="19" t="s">
        <v>163</v>
      </c>
      <c r="G34" s="20">
        <v>0</v>
      </c>
      <c r="N34" s="24" t="s">
        <v>163</v>
      </c>
      <c r="O34" s="25">
        <v>0</v>
      </c>
    </row>
    <row r="38" spans="1:19" ht="15.75" thickBot="1" x14ac:dyDescent="0.3"/>
    <row r="39" spans="1:19" ht="45" x14ac:dyDescent="0.25">
      <c r="C39" s="397" t="s">
        <v>188</v>
      </c>
      <c r="D39" s="398"/>
      <c r="E39" s="398"/>
      <c r="F39" s="273" t="s">
        <v>189</v>
      </c>
      <c r="G39" s="273"/>
      <c r="H39" s="114" t="s">
        <v>190</v>
      </c>
      <c r="I39" s="114" t="s">
        <v>191</v>
      </c>
      <c r="J39" s="27" t="s">
        <v>192</v>
      </c>
      <c r="K39" s="114" t="s">
        <v>193</v>
      </c>
      <c r="L39" s="43" t="s">
        <v>194</v>
      </c>
      <c r="M39" s="250" t="s">
        <v>195</v>
      </c>
      <c r="N39" s="251"/>
      <c r="O39" s="251"/>
      <c r="P39" s="251"/>
      <c r="Q39" s="251"/>
      <c r="R39" s="251"/>
      <c r="S39" s="252"/>
    </row>
    <row r="40" spans="1:19" ht="150" customHeight="1" thickBot="1" x14ac:dyDescent="0.3">
      <c r="C40" s="417"/>
      <c r="D40" s="418"/>
      <c r="E40" s="418"/>
      <c r="F40" s="419" t="e">
        <f>$U$9</f>
        <v>#VALUE!</v>
      </c>
      <c r="G40" s="419"/>
      <c r="H40" s="108" t="e">
        <f>$R$22</f>
        <v>#VALUE!</v>
      </c>
      <c r="I40" s="108" t="e">
        <f>$R$30</f>
        <v>#VALUE!</v>
      </c>
      <c r="J40" s="28" t="e">
        <f>INDEX('Puntuación (NO MOVER)'!O17:W25,'17'!H40,'17'!I40)</f>
        <v>#VALUE!</v>
      </c>
      <c r="K40" s="108" t="e">
        <f>INDEX('Puntuación (NO MOVER)'!AD5:AM14,'17'!F40,'17'!J40)</f>
        <v>#VALUE!</v>
      </c>
      <c r="L40" s="44" t="e">
        <f>IF(K40&gt;5,"RIESGO ALTO","RIESGO BAJO")</f>
        <v>#VALUE!</v>
      </c>
      <c r="M40" s="420" t="s">
        <v>196</v>
      </c>
      <c r="N40" s="421"/>
      <c r="O40" s="421"/>
      <c r="P40" s="421"/>
      <c r="Q40" s="421"/>
      <c r="R40" s="421"/>
      <c r="S40" s="421"/>
    </row>
    <row r="41" spans="1:19" ht="162" customHeight="1" thickBot="1" x14ac:dyDescent="0.3">
      <c r="C41" s="397" t="s">
        <v>121</v>
      </c>
      <c r="D41" s="398"/>
      <c r="E41" s="399"/>
      <c r="F41" s="400"/>
      <c r="G41" s="401"/>
      <c r="H41" s="401"/>
      <c r="I41" s="401"/>
      <c r="J41" s="401"/>
      <c r="K41" s="401"/>
      <c r="L41" s="402"/>
    </row>
    <row r="42" spans="1:19" ht="16.5" thickBot="1" x14ac:dyDescent="0.3">
      <c r="C42" s="397" t="s">
        <v>122</v>
      </c>
      <c r="D42" s="398"/>
      <c r="E42" s="399"/>
      <c r="F42" s="400"/>
      <c r="G42" s="401"/>
      <c r="H42" s="401"/>
      <c r="I42" s="401"/>
      <c r="J42" s="401"/>
      <c r="K42" s="401"/>
      <c r="L42" s="402"/>
    </row>
  </sheetData>
  <mergeCells count="63">
    <mergeCell ref="Q30:Q33"/>
    <mergeCell ref="C41:E41"/>
    <mergeCell ref="F41:L41"/>
    <mergeCell ref="C39:E39"/>
    <mergeCell ref="F39:G39"/>
    <mergeCell ref="M39:S39"/>
    <mergeCell ref="C40:E40"/>
    <mergeCell ref="F40:G40"/>
    <mergeCell ref="M40:S40"/>
    <mergeCell ref="R30:R33"/>
    <mergeCell ref="D31:E31"/>
    <mergeCell ref="O31:O32"/>
    <mergeCell ref="D32:E32"/>
    <mergeCell ref="D33:E33"/>
    <mergeCell ref="A30:E30"/>
    <mergeCell ref="I30:M30"/>
    <mergeCell ref="I19:M19"/>
    <mergeCell ref="A21:O21"/>
    <mergeCell ref="A22:E22"/>
    <mergeCell ref="I22:M22"/>
    <mergeCell ref="A29:O29"/>
    <mergeCell ref="Q22:Q25"/>
    <mergeCell ref="N25:O25"/>
    <mergeCell ref="R22:R25"/>
    <mergeCell ref="J23:K23"/>
    <mergeCell ref="N23:O24"/>
    <mergeCell ref="J24:K24"/>
    <mergeCell ref="J25:K25"/>
    <mergeCell ref="A15:E15"/>
    <mergeCell ref="I15:M15"/>
    <mergeCell ref="Q15:Q18"/>
    <mergeCell ref="R15:R18"/>
    <mergeCell ref="C16:D16"/>
    <mergeCell ref="G16:G17"/>
    <mergeCell ref="O16:O17"/>
    <mergeCell ref="C17:D17"/>
    <mergeCell ref="C18:D18"/>
    <mergeCell ref="Q9:Q12"/>
    <mergeCell ref="R9:R12"/>
    <mergeCell ref="T9:T12"/>
    <mergeCell ref="U9:U12"/>
    <mergeCell ref="G10:G11"/>
    <mergeCell ref="J10:K10"/>
    <mergeCell ref="N10:O11"/>
    <mergeCell ref="J11:K11"/>
    <mergeCell ref="J12:K12"/>
    <mergeCell ref="N12:O12"/>
    <mergeCell ref="C42:E42"/>
    <mergeCell ref="F42:L42"/>
    <mergeCell ref="A9:E9"/>
    <mergeCell ref="I9:M9"/>
    <mergeCell ref="A1:O1"/>
    <mergeCell ref="B2:I2"/>
    <mergeCell ref="K2:O2"/>
    <mergeCell ref="B3:I3"/>
    <mergeCell ref="K3:O3"/>
    <mergeCell ref="B4:I4"/>
    <mergeCell ref="K4:O4"/>
    <mergeCell ref="A5:O5"/>
    <mergeCell ref="A6:B6"/>
    <mergeCell ref="C6:I6"/>
    <mergeCell ref="K6:O6"/>
    <mergeCell ref="A7:O8"/>
  </mergeCells>
  <conditionalFormatting sqref="L40">
    <cfRule type="containsText" dxfId="17" priority="1" operator="containsText" text="RIESGO BAJO">
      <formula>NOT(ISERROR(SEARCH("RIESGO BAJO",L40)))</formula>
    </cfRule>
    <cfRule type="containsText" dxfId="16" priority="2" operator="containsText" text="RIESGO ALTO">
      <formula>NOT(ISERROR(SEARCH("RIESGO ALTO",L40)))</formula>
    </cfRule>
  </conditionalFormatting>
  <dataValidations count="5">
    <dataValidation type="list" allowBlank="1" showInputMessage="1" showErrorMessage="1" sqref="O19 G26 O26 G34 O34" xr:uid="{00000000-0002-0000-1500-000000000000}">
      <formula1>"-1,0,1"</formula1>
    </dataValidation>
    <dataValidation type="list" allowBlank="1" showInputMessage="1" showErrorMessage="1" sqref="B12 F12:G12 J12:K12 N12:O12 L33:O33 B18 E18:G18 J18 N18:O18 E25:G25 J25:K25 N25:O25 B33 F33:G33 J33 B25" xr:uid="{00000000-0002-0000-1500-000001000000}">
      <formula1>"0,1"</formula1>
    </dataValidation>
    <dataValidation type="list" allowBlank="1" showInputMessage="1" showErrorMessage="1" sqref="C12:D12 L12:M12 C18:D18 K18:M18 L25:M25 C33:D33 K33" xr:uid="{00000000-0002-0000-1500-000002000000}">
      <formula1>"0,2"</formula1>
    </dataValidation>
    <dataValidation type="list" allowBlank="1" showInputMessage="1" showErrorMessage="1" sqref="E12 D25" xr:uid="{00000000-0002-0000-1500-000003000000}">
      <formula1>"0,3"</formula1>
    </dataValidation>
    <dataValidation type="list" allowBlank="1" showInputMessage="1" showErrorMessage="1" sqref="C25" xr:uid="{00000000-0002-0000-1500-000004000000}">
      <formula1>"0,1,2,3"</formula1>
    </dataValidation>
  </dataValidations>
  <pageMargins left="0.7" right="0.7" top="0.75" bottom="0.75" header="0.3" footer="0.3"/>
  <pageSetup orientation="portrait"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U42"/>
  <sheetViews>
    <sheetView showGridLines="0" zoomScale="90" zoomScaleNormal="90" workbookViewId="0">
      <selection activeCell="A5" sqref="A5:O5"/>
    </sheetView>
  </sheetViews>
  <sheetFormatPr baseColWidth="10" defaultColWidth="11.42578125" defaultRowHeight="15" x14ac:dyDescent="0.25"/>
  <cols>
    <col min="1" max="1" width="20.42578125" customWidth="1"/>
    <col min="2" max="2" width="13.5703125" customWidth="1"/>
    <col min="3" max="3" width="13" customWidth="1"/>
    <col min="6" max="6" width="14.28515625" customWidth="1"/>
    <col min="9" max="9" width="14.42578125" customWidth="1"/>
    <col min="11" max="11" width="18.5703125" customWidth="1"/>
    <col min="12" max="12" width="20.28515625" customWidth="1"/>
    <col min="13" max="13" width="18.42578125" customWidth="1"/>
    <col min="14" max="14" width="14" customWidth="1"/>
    <col min="16" max="16" width="4.42578125" customWidth="1"/>
    <col min="17" max="17" width="16" customWidth="1"/>
    <col min="20" max="20" width="17.5703125" customWidth="1"/>
  </cols>
  <sheetData>
    <row r="1" spans="1:21" ht="38.25" customHeight="1" x14ac:dyDescent="0.25">
      <c r="A1" s="403" t="s">
        <v>131</v>
      </c>
      <c r="B1" s="404"/>
      <c r="C1" s="404"/>
      <c r="D1" s="404"/>
      <c r="E1" s="404"/>
      <c r="F1" s="404"/>
      <c r="G1" s="404"/>
      <c r="H1" s="404"/>
      <c r="I1" s="404"/>
      <c r="J1" s="404"/>
      <c r="K1" s="404"/>
      <c r="L1" s="404"/>
      <c r="M1" s="404"/>
      <c r="N1" s="404"/>
      <c r="O1" s="405"/>
    </row>
    <row r="2" spans="1:21" ht="21.75" customHeight="1" x14ac:dyDescent="0.25">
      <c r="A2" s="115" t="s">
        <v>132</v>
      </c>
      <c r="B2" s="389"/>
      <c r="C2" s="390"/>
      <c r="D2" s="390"/>
      <c r="E2" s="390"/>
      <c r="F2" s="390"/>
      <c r="G2" s="390"/>
      <c r="H2" s="390"/>
      <c r="I2" s="406"/>
      <c r="J2" s="104" t="s">
        <v>133</v>
      </c>
      <c r="K2" s="389"/>
      <c r="L2" s="390"/>
      <c r="M2" s="390"/>
      <c r="N2" s="390"/>
      <c r="O2" s="391"/>
    </row>
    <row r="3" spans="1:21" ht="21.75" customHeight="1" x14ac:dyDescent="0.25">
      <c r="A3" s="115" t="s">
        <v>134</v>
      </c>
      <c r="B3" s="389"/>
      <c r="C3" s="390"/>
      <c r="D3" s="390"/>
      <c r="E3" s="390"/>
      <c r="F3" s="390"/>
      <c r="G3" s="390"/>
      <c r="H3" s="390"/>
      <c r="I3" s="406"/>
      <c r="J3" s="104"/>
      <c r="K3" s="389"/>
      <c r="L3" s="390"/>
      <c r="M3" s="390"/>
      <c r="N3" s="390"/>
      <c r="O3" s="391"/>
    </row>
    <row r="4" spans="1:21" ht="19.5" customHeight="1" x14ac:dyDescent="0.25">
      <c r="A4" s="115" t="s">
        <v>135</v>
      </c>
      <c r="B4" s="389"/>
      <c r="C4" s="390"/>
      <c r="D4" s="390"/>
      <c r="E4" s="390"/>
      <c r="F4" s="390"/>
      <c r="G4" s="390"/>
      <c r="H4" s="390"/>
      <c r="I4" s="406"/>
      <c r="J4" s="104"/>
      <c r="K4" s="389"/>
      <c r="L4" s="390"/>
      <c r="M4" s="390"/>
      <c r="N4" s="390"/>
      <c r="O4" s="391"/>
    </row>
    <row r="5" spans="1:21" ht="21" customHeight="1" x14ac:dyDescent="0.25">
      <c r="A5" s="407" t="s">
        <v>198</v>
      </c>
      <c r="B5" s="198"/>
      <c r="C5" s="198"/>
      <c r="D5" s="198"/>
      <c r="E5" s="198"/>
      <c r="F5" s="198"/>
      <c r="G5" s="198"/>
      <c r="H5" s="198"/>
      <c r="I5" s="198"/>
      <c r="J5" s="198"/>
      <c r="K5" s="198"/>
      <c r="L5" s="198"/>
      <c r="M5" s="198"/>
      <c r="N5" s="198"/>
      <c r="O5" s="408"/>
    </row>
    <row r="6" spans="1:21" ht="21" customHeight="1" thickBot="1" x14ac:dyDescent="0.3">
      <c r="A6" s="409" t="s">
        <v>136</v>
      </c>
      <c r="B6" s="410"/>
      <c r="C6" s="411"/>
      <c r="D6" s="412"/>
      <c r="E6" s="412"/>
      <c r="F6" s="412"/>
      <c r="G6" s="412"/>
      <c r="H6" s="412"/>
      <c r="I6" s="413"/>
      <c r="J6" s="118" t="s">
        <v>137</v>
      </c>
      <c r="K6" s="414"/>
      <c r="L6" s="415"/>
      <c r="M6" s="415"/>
      <c r="N6" s="415"/>
      <c r="O6" s="416"/>
    </row>
    <row r="7" spans="1:21" x14ac:dyDescent="0.25">
      <c r="A7" s="298" t="s">
        <v>138</v>
      </c>
      <c r="B7" s="299"/>
      <c r="C7" s="299"/>
      <c r="D7" s="299"/>
      <c r="E7" s="299"/>
      <c r="F7" s="299"/>
      <c r="G7" s="299"/>
      <c r="H7" s="299"/>
      <c r="I7" s="299"/>
      <c r="J7" s="299"/>
      <c r="K7" s="299"/>
      <c r="L7" s="299"/>
      <c r="M7" s="299"/>
      <c r="N7" s="299"/>
      <c r="O7" s="300"/>
    </row>
    <row r="8" spans="1:21" ht="15.75" customHeight="1" thickBot="1" x14ac:dyDescent="0.3">
      <c r="A8" s="301"/>
      <c r="B8" s="302"/>
      <c r="C8" s="302"/>
      <c r="D8" s="302"/>
      <c r="E8" s="302"/>
      <c r="F8" s="302"/>
      <c r="G8" s="302"/>
      <c r="H8" s="302"/>
      <c r="I8" s="302"/>
      <c r="J8" s="302"/>
      <c r="K8" s="302"/>
      <c r="L8" s="302"/>
      <c r="M8" s="302"/>
      <c r="N8" s="302"/>
      <c r="O8" s="303"/>
    </row>
    <row r="9" spans="1:21" ht="48" customHeight="1" x14ac:dyDescent="0.25">
      <c r="A9" s="294" t="s">
        <v>139</v>
      </c>
      <c r="B9" s="271"/>
      <c r="C9" s="271"/>
      <c r="D9" s="271"/>
      <c r="E9" s="271"/>
      <c r="F9" s="14" t="s">
        <v>140</v>
      </c>
      <c r="G9" s="13">
        <f>SUM(B12:G12)</f>
        <v>0</v>
      </c>
      <c r="H9" s="9"/>
      <c r="I9" s="271" t="s">
        <v>141</v>
      </c>
      <c r="J9" s="271"/>
      <c r="K9" s="271"/>
      <c r="L9" s="271"/>
      <c r="M9" s="271"/>
      <c r="N9" s="14" t="s">
        <v>140</v>
      </c>
      <c r="O9" s="13">
        <f>SUM(J12:O12)</f>
        <v>0</v>
      </c>
      <c r="Q9" s="259" t="s">
        <v>142</v>
      </c>
      <c r="R9" s="274">
        <f>$O$9+$G$9</f>
        <v>0</v>
      </c>
      <c r="T9" s="259" t="s">
        <v>143</v>
      </c>
      <c r="U9" s="274" t="e">
        <f>INDEX('Puntuación (NO MOVER)'!C4:K11,'18'!$R$9,'18'!$R$15)</f>
        <v>#VALUE!</v>
      </c>
    </row>
    <row r="10" spans="1:21" ht="46.5" customHeight="1" x14ac:dyDescent="0.25">
      <c r="A10" s="6" t="s">
        <v>144</v>
      </c>
      <c r="B10" s="2"/>
      <c r="C10" s="2"/>
      <c r="D10" s="2"/>
      <c r="E10" s="2"/>
      <c r="F10" s="2"/>
      <c r="G10" s="276" t="s">
        <v>145</v>
      </c>
      <c r="H10" s="10"/>
      <c r="I10" s="7" t="s">
        <v>144</v>
      </c>
      <c r="J10" s="295"/>
      <c r="K10" s="295"/>
      <c r="L10" s="11"/>
      <c r="M10" s="11"/>
      <c r="N10" s="304" t="s">
        <v>145</v>
      </c>
      <c r="O10" s="305"/>
      <c r="Q10" s="246"/>
      <c r="R10" s="266"/>
      <c r="T10" s="246"/>
      <c r="U10" s="266"/>
    </row>
    <row r="11" spans="1:21" ht="141.75" x14ac:dyDescent="0.25">
      <c r="A11" s="6" t="s">
        <v>146</v>
      </c>
      <c r="B11" s="107" t="s">
        <v>68</v>
      </c>
      <c r="C11" s="107" t="s">
        <v>69</v>
      </c>
      <c r="D11" s="107" t="s">
        <v>70</v>
      </c>
      <c r="E11" s="107" t="s">
        <v>71</v>
      </c>
      <c r="F11" s="107" t="s">
        <v>147</v>
      </c>
      <c r="G11" s="276"/>
      <c r="H11" s="10"/>
      <c r="I11" s="1" t="s">
        <v>146</v>
      </c>
      <c r="J11" s="268" t="s">
        <v>148</v>
      </c>
      <c r="K11" s="268"/>
      <c r="L11" s="107" t="s">
        <v>75</v>
      </c>
      <c r="M11" s="107" t="s">
        <v>76</v>
      </c>
      <c r="N11" s="306"/>
      <c r="O11" s="307"/>
      <c r="Q11" s="246"/>
      <c r="R11" s="266"/>
      <c r="T11" s="246"/>
      <c r="U11" s="266"/>
    </row>
    <row r="12" spans="1:21" ht="16.5" thickBot="1" x14ac:dyDescent="0.3">
      <c r="A12" s="110" t="s">
        <v>149</v>
      </c>
      <c r="B12" s="111">
        <v>0</v>
      </c>
      <c r="C12" s="111">
        <v>0</v>
      </c>
      <c r="D12" s="111">
        <v>0</v>
      </c>
      <c r="E12" s="111">
        <v>0</v>
      </c>
      <c r="F12" s="112">
        <v>0</v>
      </c>
      <c r="G12" s="112">
        <v>0</v>
      </c>
      <c r="H12" s="8"/>
      <c r="I12" s="110" t="s">
        <v>149</v>
      </c>
      <c r="J12" s="239">
        <v>0</v>
      </c>
      <c r="K12" s="240"/>
      <c r="L12" s="111">
        <v>0</v>
      </c>
      <c r="M12" s="111">
        <v>0</v>
      </c>
      <c r="N12" s="286">
        <v>0</v>
      </c>
      <c r="O12" s="287"/>
      <c r="Q12" s="260"/>
      <c r="R12" s="275"/>
      <c r="T12" s="260"/>
      <c r="U12" s="275"/>
    </row>
    <row r="13" spans="1:21" ht="15" customHeight="1" x14ac:dyDescent="0.25"/>
    <row r="14" spans="1:21" ht="15.75" customHeight="1" thickBot="1" x14ac:dyDescent="0.3"/>
    <row r="15" spans="1:21" ht="32.25" customHeight="1" x14ac:dyDescent="0.25">
      <c r="A15" s="247" t="s">
        <v>150</v>
      </c>
      <c r="B15" s="247"/>
      <c r="C15" s="247"/>
      <c r="D15" s="247"/>
      <c r="E15" s="247"/>
      <c r="F15" s="15" t="s">
        <v>151</v>
      </c>
      <c r="G15" s="109">
        <f>SUM(B18:G18)</f>
        <v>0</v>
      </c>
      <c r="I15" s="259" t="s">
        <v>152</v>
      </c>
      <c r="J15" s="273"/>
      <c r="K15" s="273"/>
      <c r="L15" s="273"/>
      <c r="M15" s="273"/>
      <c r="N15" s="17" t="s">
        <v>151</v>
      </c>
      <c r="O15" s="18">
        <f>J18+K18+L18+M18+N18+O18+O19</f>
        <v>0</v>
      </c>
      <c r="Q15" s="259" t="s">
        <v>153</v>
      </c>
      <c r="R15" s="274">
        <f>$O$15+$G$15</f>
        <v>0</v>
      </c>
    </row>
    <row r="16" spans="1:21" ht="51.75" customHeight="1" x14ac:dyDescent="0.25">
      <c r="A16" s="1" t="s">
        <v>144</v>
      </c>
      <c r="B16" s="2"/>
      <c r="C16" s="267"/>
      <c r="D16" s="267"/>
      <c r="E16" s="2"/>
      <c r="F16" s="2"/>
      <c r="G16" s="269" t="s">
        <v>145</v>
      </c>
      <c r="I16" s="3" t="s">
        <v>144</v>
      </c>
      <c r="J16" s="117"/>
      <c r="K16" s="117"/>
      <c r="L16" s="117"/>
      <c r="M16" s="117"/>
      <c r="N16" s="117"/>
      <c r="O16" s="265" t="s">
        <v>154</v>
      </c>
      <c r="Q16" s="246"/>
      <c r="R16" s="266"/>
    </row>
    <row r="17" spans="1:21" ht="162" customHeight="1" x14ac:dyDescent="0.25">
      <c r="A17" s="1" t="s">
        <v>146</v>
      </c>
      <c r="B17" s="107" t="s">
        <v>155</v>
      </c>
      <c r="C17" s="268" t="s">
        <v>156</v>
      </c>
      <c r="D17" s="268"/>
      <c r="E17" s="107" t="s">
        <v>157</v>
      </c>
      <c r="F17" s="107" t="s">
        <v>81</v>
      </c>
      <c r="G17" s="270"/>
      <c r="I17" s="4" t="s">
        <v>146</v>
      </c>
      <c r="J17" s="107" t="s">
        <v>158</v>
      </c>
      <c r="K17" s="107" t="s">
        <v>159</v>
      </c>
      <c r="L17" s="107" t="s">
        <v>160</v>
      </c>
      <c r="M17" s="107" t="s">
        <v>161</v>
      </c>
      <c r="N17" s="107" t="s">
        <v>162</v>
      </c>
      <c r="O17" s="266"/>
      <c r="Q17" s="246"/>
      <c r="R17" s="266"/>
    </row>
    <row r="18" spans="1:21" ht="16.5" thickBot="1" x14ac:dyDescent="0.3">
      <c r="A18" s="110" t="s">
        <v>149</v>
      </c>
      <c r="B18" s="111">
        <v>0</v>
      </c>
      <c r="C18" s="239">
        <v>0</v>
      </c>
      <c r="D18" s="240"/>
      <c r="E18" s="112">
        <v>0</v>
      </c>
      <c r="F18" s="112">
        <v>0</v>
      </c>
      <c r="G18" s="112">
        <v>0</v>
      </c>
      <c r="I18" s="110" t="s">
        <v>149</v>
      </c>
      <c r="J18" s="111">
        <v>0</v>
      </c>
      <c r="K18" s="111">
        <v>0</v>
      </c>
      <c r="L18" s="111">
        <v>0</v>
      </c>
      <c r="M18" s="111">
        <v>0</v>
      </c>
      <c r="N18" s="112">
        <v>0</v>
      </c>
      <c r="O18" s="112">
        <v>0</v>
      </c>
      <c r="Q18" s="260"/>
      <c r="R18" s="275"/>
    </row>
    <row r="19" spans="1:21" ht="16.5" thickBot="1" x14ac:dyDescent="0.3">
      <c r="I19" s="237"/>
      <c r="J19" s="237"/>
      <c r="K19" s="237"/>
      <c r="L19" s="237"/>
      <c r="M19" s="238"/>
      <c r="N19" s="19" t="s">
        <v>163</v>
      </c>
      <c r="O19" s="20">
        <v>0</v>
      </c>
    </row>
    <row r="20" spans="1:21" ht="15.75" thickBot="1" x14ac:dyDescent="0.3"/>
    <row r="21" spans="1:21" ht="31.5" customHeight="1" thickBot="1" x14ac:dyDescent="0.3">
      <c r="A21" s="279" t="s">
        <v>164</v>
      </c>
      <c r="B21" s="280"/>
      <c r="C21" s="280"/>
      <c r="D21" s="280"/>
      <c r="E21" s="280"/>
      <c r="F21" s="280"/>
      <c r="G21" s="280"/>
      <c r="H21" s="280"/>
      <c r="I21" s="281"/>
      <c r="J21" s="281"/>
      <c r="K21" s="281"/>
      <c r="L21" s="281"/>
      <c r="M21" s="281"/>
      <c r="N21" s="281"/>
      <c r="O21" s="282"/>
    </row>
    <row r="22" spans="1:21" ht="25.5" customHeight="1" x14ac:dyDescent="0.25">
      <c r="A22" s="271" t="s">
        <v>165</v>
      </c>
      <c r="B22" s="271"/>
      <c r="C22" s="271"/>
      <c r="D22" s="271"/>
      <c r="E22" s="271"/>
      <c r="F22" s="14" t="s">
        <v>151</v>
      </c>
      <c r="G22" s="113">
        <f>B25+C25+D25+E25+F25+G25+G26</f>
        <v>0</v>
      </c>
      <c r="I22" s="259" t="s">
        <v>166</v>
      </c>
      <c r="J22" s="273"/>
      <c r="K22" s="273"/>
      <c r="L22" s="273"/>
      <c r="M22" s="273"/>
      <c r="N22" s="21" t="s">
        <v>151</v>
      </c>
      <c r="O22" s="22">
        <f>J25+L25+M25+N25+O26</f>
        <v>0</v>
      </c>
      <c r="Q22" s="259" t="s">
        <v>167</v>
      </c>
      <c r="R22" s="274" t="e">
        <f>INDEX('Puntuación (NO MOVER)'!E18:K23,'18'!O22,'18'!G22)</f>
        <v>#VALUE!</v>
      </c>
    </row>
    <row r="23" spans="1:21" ht="37.5" customHeight="1" x14ac:dyDescent="0.25">
      <c r="A23" s="4" t="s">
        <v>144</v>
      </c>
      <c r="B23" s="2"/>
      <c r="C23" s="2"/>
      <c r="D23" s="2"/>
      <c r="E23" s="2"/>
      <c r="F23" s="2"/>
      <c r="G23" s="5"/>
      <c r="I23" s="4" t="s">
        <v>144</v>
      </c>
      <c r="J23" s="267"/>
      <c r="K23" s="267"/>
      <c r="L23" s="2"/>
      <c r="M23" s="2"/>
      <c r="N23" s="187" t="s">
        <v>168</v>
      </c>
      <c r="O23" s="265"/>
      <c r="Q23" s="246"/>
      <c r="R23" s="266"/>
      <c r="T23" s="30"/>
      <c r="U23" s="30"/>
    </row>
    <row r="24" spans="1:21" ht="138.75" customHeight="1" x14ac:dyDescent="0.25">
      <c r="A24" s="3" t="s">
        <v>146</v>
      </c>
      <c r="B24" s="107" t="s">
        <v>169</v>
      </c>
      <c r="C24" s="107" t="s">
        <v>170</v>
      </c>
      <c r="D24" s="107" t="s">
        <v>93</v>
      </c>
      <c r="E24" s="107" t="s">
        <v>94</v>
      </c>
      <c r="F24" s="107" t="s">
        <v>95</v>
      </c>
      <c r="G24" s="116" t="s">
        <v>96</v>
      </c>
      <c r="I24" s="3" t="s">
        <v>146</v>
      </c>
      <c r="J24" s="268" t="s">
        <v>171</v>
      </c>
      <c r="K24" s="268"/>
      <c r="L24" s="39" t="s">
        <v>172</v>
      </c>
      <c r="M24" s="39" t="s">
        <v>173</v>
      </c>
      <c r="N24" s="187"/>
      <c r="O24" s="265"/>
      <c r="Q24" s="246"/>
      <c r="R24" s="266"/>
      <c r="T24" s="30"/>
      <c r="U24" s="30"/>
    </row>
    <row r="25" spans="1:21" ht="16.5" thickBot="1" x14ac:dyDescent="0.3">
      <c r="A25" s="110" t="s">
        <v>149</v>
      </c>
      <c r="B25" s="111">
        <v>0</v>
      </c>
      <c r="C25" s="112">
        <v>0</v>
      </c>
      <c r="D25" s="16">
        <v>0</v>
      </c>
      <c r="E25" s="112">
        <v>0</v>
      </c>
      <c r="F25" s="112">
        <v>0</v>
      </c>
      <c r="G25" s="112">
        <v>0</v>
      </c>
      <c r="I25" s="110" t="s">
        <v>149</v>
      </c>
      <c r="J25" s="283">
        <v>0</v>
      </c>
      <c r="K25" s="283"/>
      <c r="L25" s="111">
        <v>0</v>
      </c>
      <c r="M25" s="111">
        <v>0</v>
      </c>
      <c r="N25" s="284">
        <v>0</v>
      </c>
      <c r="O25" s="285"/>
      <c r="Q25" s="260"/>
      <c r="R25" s="275"/>
    </row>
    <row r="26" spans="1:21" ht="16.5" thickBot="1" x14ac:dyDescent="0.3">
      <c r="F26" s="19" t="s">
        <v>163</v>
      </c>
      <c r="G26" s="20">
        <v>0</v>
      </c>
      <c r="N26" s="19" t="s">
        <v>163</v>
      </c>
      <c r="O26" s="20">
        <v>0</v>
      </c>
    </row>
    <row r="29" spans="1:21" ht="29.25" customHeight="1" thickBot="1" x14ac:dyDescent="0.3">
      <c r="A29" s="277" t="s">
        <v>174</v>
      </c>
      <c r="B29" s="278"/>
      <c r="C29" s="278"/>
      <c r="D29" s="278"/>
      <c r="E29" s="278"/>
      <c r="F29" s="278"/>
      <c r="G29" s="278"/>
      <c r="H29" s="278"/>
      <c r="I29" s="278"/>
      <c r="J29" s="278"/>
      <c r="K29" s="278"/>
      <c r="L29" s="278"/>
      <c r="M29" s="278"/>
      <c r="N29" s="278"/>
      <c r="O29" s="278"/>
    </row>
    <row r="30" spans="1:21" ht="21" x14ac:dyDescent="0.25">
      <c r="A30" s="246" t="s">
        <v>175</v>
      </c>
      <c r="B30" s="247"/>
      <c r="C30" s="247"/>
      <c r="D30" s="247"/>
      <c r="E30" s="247"/>
      <c r="F30" s="12" t="s">
        <v>151</v>
      </c>
      <c r="G30" s="23">
        <f>B33+C33+D33+F33+G33+G34</f>
        <v>0</v>
      </c>
      <c r="I30" s="259" t="s">
        <v>176</v>
      </c>
      <c r="J30" s="273"/>
      <c r="K30" s="273"/>
      <c r="L30" s="273"/>
      <c r="M30" s="273"/>
      <c r="N30" s="21" t="s">
        <v>151</v>
      </c>
      <c r="O30" s="22">
        <f>J33+K33+L33+M33+N33+O33+O34</f>
        <v>0</v>
      </c>
      <c r="Q30" s="259" t="s">
        <v>177</v>
      </c>
      <c r="R30" s="274" t="e">
        <f>INDEX('Puntuación (NO MOVER)'!P6:V12,'18'!G30,'18'!O30)</f>
        <v>#VALUE!</v>
      </c>
    </row>
    <row r="31" spans="1:21" ht="42.75" customHeight="1" x14ac:dyDescent="0.25">
      <c r="A31" s="4" t="s">
        <v>144</v>
      </c>
      <c r="B31" s="2"/>
      <c r="C31" s="2"/>
      <c r="D31" s="253"/>
      <c r="E31" s="254"/>
      <c r="F31" s="2"/>
      <c r="G31" s="5"/>
      <c r="I31" s="4" t="s">
        <v>144</v>
      </c>
      <c r="J31" s="2"/>
      <c r="K31" s="2"/>
      <c r="L31" s="2"/>
      <c r="M31" s="2"/>
      <c r="N31" s="2"/>
      <c r="O31" s="276" t="s">
        <v>178</v>
      </c>
      <c r="Q31" s="246"/>
      <c r="R31" s="266"/>
    </row>
    <row r="32" spans="1:21" ht="123.75" customHeight="1" x14ac:dyDescent="0.25">
      <c r="A32" s="4" t="s">
        <v>146</v>
      </c>
      <c r="B32" s="107" t="s">
        <v>179</v>
      </c>
      <c r="C32" s="107" t="s">
        <v>180</v>
      </c>
      <c r="D32" s="255" t="s">
        <v>181</v>
      </c>
      <c r="E32" s="256"/>
      <c r="F32" s="107" t="s">
        <v>182</v>
      </c>
      <c r="G32" s="116" t="s">
        <v>108</v>
      </c>
      <c r="I32" s="4" t="s">
        <v>146</v>
      </c>
      <c r="J32" s="107" t="s">
        <v>183</v>
      </c>
      <c r="K32" s="26" t="s">
        <v>184</v>
      </c>
      <c r="L32" s="107" t="s">
        <v>185</v>
      </c>
      <c r="M32" s="107" t="s">
        <v>186</v>
      </c>
      <c r="N32" s="107" t="s">
        <v>187</v>
      </c>
      <c r="O32" s="276"/>
      <c r="Q32" s="246"/>
      <c r="R32" s="266"/>
    </row>
    <row r="33" spans="1:19" ht="16.5" thickBot="1" x14ac:dyDescent="0.3">
      <c r="A33" s="110" t="s">
        <v>149</v>
      </c>
      <c r="B33" s="16">
        <v>0</v>
      </c>
      <c r="C33" s="16">
        <v>0</v>
      </c>
      <c r="D33" s="257">
        <v>0</v>
      </c>
      <c r="E33" s="258"/>
      <c r="F33" s="29">
        <v>0</v>
      </c>
      <c r="G33" s="29">
        <v>0</v>
      </c>
      <c r="I33" s="110" t="s">
        <v>149</v>
      </c>
      <c r="J33" s="111">
        <v>0</v>
      </c>
      <c r="K33" s="111">
        <v>0</v>
      </c>
      <c r="L33" s="112">
        <v>0</v>
      </c>
      <c r="M33" s="112">
        <v>0</v>
      </c>
      <c r="N33" s="112">
        <v>0</v>
      </c>
      <c r="O33" s="112">
        <v>0</v>
      </c>
      <c r="Q33" s="260"/>
      <c r="R33" s="275"/>
    </row>
    <row r="34" spans="1:19" ht="16.5" thickBot="1" x14ac:dyDescent="0.3">
      <c r="F34" s="19" t="s">
        <v>163</v>
      </c>
      <c r="G34" s="20">
        <v>0</v>
      </c>
      <c r="N34" s="24" t="s">
        <v>163</v>
      </c>
      <c r="O34" s="25">
        <v>0</v>
      </c>
    </row>
    <row r="38" spans="1:19" ht="15.75" thickBot="1" x14ac:dyDescent="0.3"/>
    <row r="39" spans="1:19" ht="45" x14ac:dyDescent="0.25">
      <c r="C39" s="397" t="s">
        <v>188</v>
      </c>
      <c r="D39" s="398"/>
      <c r="E39" s="398"/>
      <c r="F39" s="273" t="s">
        <v>189</v>
      </c>
      <c r="G39" s="273"/>
      <c r="H39" s="114" t="s">
        <v>190</v>
      </c>
      <c r="I39" s="114" t="s">
        <v>191</v>
      </c>
      <c r="J39" s="27" t="s">
        <v>192</v>
      </c>
      <c r="K39" s="114" t="s">
        <v>193</v>
      </c>
      <c r="L39" s="43" t="s">
        <v>194</v>
      </c>
      <c r="M39" s="250" t="s">
        <v>195</v>
      </c>
      <c r="N39" s="251"/>
      <c r="O39" s="251"/>
      <c r="P39" s="251"/>
      <c r="Q39" s="251"/>
      <c r="R39" s="251"/>
      <c r="S39" s="252"/>
    </row>
    <row r="40" spans="1:19" ht="150" customHeight="1" thickBot="1" x14ac:dyDescent="0.3">
      <c r="C40" s="417"/>
      <c r="D40" s="418"/>
      <c r="E40" s="418"/>
      <c r="F40" s="419" t="e">
        <f>$U$9</f>
        <v>#VALUE!</v>
      </c>
      <c r="G40" s="419"/>
      <c r="H40" s="108" t="e">
        <f>$R$22</f>
        <v>#VALUE!</v>
      </c>
      <c r="I40" s="108" t="e">
        <f>$R$30</f>
        <v>#VALUE!</v>
      </c>
      <c r="J40" s="28" t="e">
        <f>INDEX('Puntuación (NO MOVER)'!O17:W25,'18'!H40,'18'!I40)</f>
        <v>#VALUE!</v>
      </c>
      <c r="K40" s="108" t="e">
        <f>INDEX('Puntuación (NO MOVER)'!AD5:AM14,'18'!F40,'18'!J40)</f>
        <v>#VALUE!</v>
      </c>
      <c r="L40" s="44" t="e">
        <f>IF(K40&gt;5,"RIESGO ALTO","RIESGO BAJO")</f>
        <v>#VALUE!</v>
      </c>
      <c r="M40" s="420" t="s">
        <v>196</v>
      </c>
      <c r="N40" s="421"/>
      <c r="O40" s="421"/>
      <c r="P40" s="421"/>
      <c r="Q40" s="421"/>
      <c r="R40" s="421"/>
      <c r="S40" s="421"/>
    </row>
    <row r="41" spans="1:19" ht="162" customHeight="1" thickBot="1" x14ac:dyDescent="0.3">
      <c r="C41" s="397" t="s">
        <v>121</v>
      </c>
      <c r="D41" s="398"/>
      <c r="E41" s="399"/>
      <c r="F41" s="400"/>
      <c r="G41" s="401"/>
      <c r="H41" s="401"/>
      <c r="I41" s="401"/>
      <c r="J41" s="401"/>
      <c r="K41" s="401"/>
      <c r="L41" s="402"/>
    </row>
    <row r="42" spans="1:19" ht="16.5" thickBot="1" x14ac:dyDescent="0.3">
      <c r="C42" s="397" t="s">
        <v>122</v>
      </c>
      <c r="D42" s="398"/>
      <c r="E42" s="399"/>
      <c r="F42" s="400"/>
      <c r="G42" s="401"/>
      <c r="H42" s="401"/>
      <c r="I42" s="401"/>
      <c r="J42" s="401"/>
      <c r="K42" s="401"/>
      <c r="L42" s="402"/>
    </row>
  </sheetData>
  <mergeCells count="63">
    <mergeCell ref="Q30:Q33"/>
    <mergeCell ref="C41:E41"/>
    <mergeCell ref="F41:L41"/>
    <mergeCell ref="C39:E39"/>
    <mergeCell ref="F39:G39"/>
    <mergeCell ref="M39:S39"/>
    <mergeCell ref="C40:E40"/>
    <mergeCell ref="F40:G40"/>
    <mergeCell ref="M40:S40"/>
    <mergeCell ref="R30:R33"/>
    <mergeCell ref="D31:E31"/>
    <mergeCell ref="O31:O32"/>
    <mergeCell ref="D32:E32"/>
    <mergeCell ref="D33:E33"/>
    <mergeCell ref="A30:E30"/>
    <mergeCell ref="I30:M30"/>
    <mergeCell ref="I19:M19"/>
    <mergeCell ref="A21:O21"/>
    <mergeCell ref="A22:E22"/>
    <mergeCell ref="I22:M22"/>
    <mergeCell ref="A29:O29"/>
    <mergeCell ref="Q22:Q25"/>
    <mergeCell ref="N25:O25"/>
    <mergeCell ref="R22:R25"/>
    <mergeCell ref="J23:K23"/>
    <mergeCell ref="N23:O24"/>
    <mergeCell ref="J24:K24"/>
    <mergeCell ref="J25:K25"/>
    <mergeCell ref="A15:E15"/>
    <mergeCell ref="I15:M15"/>
    <mergeCell ref="Q15:Q18"/>
    <mergeCell ref="R15:R18"/>
    <mergeCell ref="C16:D16"/>
    <mergeCell ref="G16:G17"/>
    <mergeCell ref="O16:O17"/>
    <mergeCell ref="C17:D17"/>
    <mergeCell ref="C18:D18"/>
    <mergeCell ref="Q9:Q12"/>
    <mergeCell ref="R9:R12"/>
    <mergeCell ref="T9:T12"/>
    <mergeCell ref="U9:U12"/>
    <mergeCell ref="G10:G11"/>
    <mergeCell ref="J10:K10"/>
    <mergeCell ref="N10:O11"/>
    <mergeCell ref="J11:K11"/>
    <mergeCell ref="J12:K12"/>
    <mergeCell ref="N12:O12"/>
    <mergeCell ref="C42:E42"/>
    <mergeCell ref="F42:L42"/>
    <mergeCell ref="A9:E9"/>
    <mergeCell ref="I9:M9"/>
    <mergeCell ref="A1:O1"/>
    <mergeCell ref="B2:I2"/>
    <mergeCell ref="K2:O2"/>
    <mergeCell ref="B3:I3"/>
    <mergeCell ref="K3:O3"/>
    <mergeCell ref="B4:I4"/>
    <mergeCell ref="K4:O4"/>
    <mergeCell ref="A5:O5"/>
    <mergeCell ref="A6:B6"/>
    <mergeCell ref="C6:I6"/>
    <mergeCell ref="K6:O6"/>
    <mergeCell ref="A7:O8"/>
  </mergeCells>
  <conditionalFormatting sqref="L40">
    <cfRule type="containsText" dxfId="15" priority="1" operator="containsText" text="RIESGO BAJO">
      <formula>NOT(ISERROR(SEARCH("RIESGO BAJO",L40)))</formula>
    </cfRule>
    <cfRule type="containsText" dxfId="14" priority="2" operator="containsText" text="RIESGO ALTO">
      <formula>NOT(ISERROR(SEARCH("RIESGO ALTO",L40)))</formula>
    </cfRule>
  </conditionalFormatting>
  <dataValidations count="5">
    <dataValidation type="list" allowBlank="1" showInputMessage="1" showErrorMessage="1" sqref="C25" xr:uid="{00000000-0002-0000-1600-000000000000}">
      <formula1>"0,1,2,3"</formula1>
    </dataValidation>
    <dataValidation type="list" allowBlank="1" showInputMessage="1" showErrorMessage="1" sqref="E12 D25" xr:uid="{00000000-0002-0000-1600-000001000000}">
      <formula1>"0,3"</formula1>
    </dataValidation>
    <dataValidation type="list" allowBlank="1" showInputMessage="1" showErrorMessage="1" sqref="C12:D12 L12:M12 C18:D18 K18:M18 L25:M25 C33:D33 K33" xr:uid="{00000000-0002-0000-1600-000002000000}">
      <formula1>"0,2"</formula1>
    </dataValidation>
    <dataValidation type="list" allowBlank="1" showInputMessage="1" showErrorMessage="1" sqref="B12 F12:G12 J12:K12 N12:O12 L33:O33 B18 E18:G18 J18 N18:O18 E25:G25 J25:K25 N25:O25 B33 F33:G33 J33 B25" xr:uid="{00000000-0002-0000-1600-000003000000}">
      <formula1>"0,1"</formula1>
    </dataValidation>
    <dataValidation type="list" allowBlank="1" showInputMessage="1" showErrorMessage="1" sqref="O19 G26 O26 G34 O34" xr:uid="{00000000-0002-0000-1600-000004000000}">
      <formula1>"-1,0,1"</formula1>
    </dataValidation>
  </dataValidations>
  <pageMargins left="0.7" right="0.7" top="0.75" bottom="0.75" header="0.3" footer="0.3"/>
  <pageSetup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U42"/>
  <sheetViews>
    <sheetView showGridLines="0" zoomScale="90" zoomScaleNormal="90" workbookViewId="0">
      <selection activeCell="A5" sqref="A5:O5"/>
    </sheetView>
  </sheetViews>
  <sheetFormatPr baseColWidth="10" defaultColWidth="11.42578125" defaultRowHeight="15" x14ac:dyDescent="0.25"/>
  <cols>
    <col min="1" max="1" width="20.42578125" customWidth="1"/>
    <col min="2" max="2" width="13.5703125" customWidth="1"/>
    <col min="3" max="3" width="13" customWidth="1"/>
    <col min="6" max="6" width="14.28515625" customWidth="1"/>
    <col min="9" max="9" width="14.42578125" customWidth="1"/>
    <col min="11" max="11" width="18.5703125" customWidth="1"/>
    <col min="12" max="12" width="20.28515625" customWidth="1"/>
    <col min="13" max="13" width="18.42578125" customWidth="1"/>
    <col min="14" max="14" width="14" customWidth="1"/>
    <col min="16" max="16" width="4.42578125" customWidth="1"/>
    <col min="17" max="17" width="16" customWidth="1"/>
    <col min="20" max="20" width="17.5703125" customWidth="1"/>
  </cols>
  <sheetData>
    <row r="1" spans="1:21" ht="38.25" customHeight="1" x14ac:dyDescent="0.25">
      <c r="A1" s="403" t="s">
        <v>131</v>
      </c>
      <c r="B1" s="404"/>
      <c r="C1" s="404"/>
      <c r="D1" s="404"/>
      <c r="E1" s="404"/>
      <c r="F1" s="404"/>
      <c r="G1" s="404"/>
      <c r="H1" s="404"/>
      <c r="I1" s="404"/>
      <c r="J1" s="404"/>
      <c r="K1" s="404"/>
      <c r="L1" s="404"/>
      <c r="M1" s="404"/>
      <c r="N1" s="404"/>
      <c r="O1" s="405"/>
    </row>
    <row r="2" spans="1:21" ht="21.75" customHeight="1" x14ac:dyDescent="0.25">
      <c r="A2" s="115" t="s">
        <v>132</v>
      </c>
      <c r="B2" s="389"/>
      <c r="C2" s="390"/>
      <c r="D2" s="390"/>
      <c r="E2" s="390"/>
      <c r="F2" s="390"/>
      <c r="G2" s="390"/>
      <c r="H2" s="390"/>
      <c r="I2" s="406"/>
      <c r="J2" s="104" t="s">
        <v>133</v>
      </c>
      <c r="K2" s="389"/>
      <c r="L2" s="390"/>
      <c r="M2" s="390"/>
      <c r="N2" s="390"/>
      <c r="O2" s="391"/>
    </row>
    <row r="3" spans="1:21" ht="21.75" customHeight="1" x14ac:dyDescent="0.25">
      <c r="A3" s="115" t="s">
        <v>134</v>
      </c>
      <c r="B3" s="389"/>
      <c r="C3" s="390"/>
      <c r="D3" s="390"/>
      <c r="E3" s="390"/>
      <c r="F3" s="390"/>
      <c r="G3" s="390"/>
      <c r="H3" s="390"/>
      <c r="I3" s="406"/>
      <c r="J3" s="104"/>
      <c r="K3" s="389"/>
      <c r="L3" s="390"/>
      <c r="M3" s="390"/>
      <c r="N3" s="390"/>
      <c r="O3" s="391"/>
    </row>
    <row r="4" spans="1:21" ht="19.5" customHeight="1" x14ac:dyDescent="0.25">
      <c r="A4" s="115" t="s">
        <v>135</v>
      </c>
      <c r="B4" s="389"/>
      <c r="C4" s="390"/>
      <c r="D4" s="390"/>
      <c r="E4" s="390"/>
      <c r="F4" s="390"/>
      <c r="G4" s="390"/>
      <c r="H4" s="390"/>
      <c r="I4" s="406"/>
      <c r="J4" s="104"/>
      <c r="K4" s="389"/>
      <c r="L4" s="390"/>
      <c r="M4" s="390"/>
      <c r="N4" s="390"/>
      <c r="O4" s="391"/>
    </row>
    <row r="5" spans="1:21" ht="21" customHeight="1" x14ac:dyDescent="0.25">
      <c r="A5" s="407" t="s">
        <v>199</v>
      </c>
      <c r="B5" s="198"/>
      <c r="C5" s="198"/>
      <c r="D5" s="198"/>
      <c r="E5" s="198"/>
      <c r="F5" s="198"/>
      <c r="G5" s="198"/>
      <c r="H5" s="198"/>
      <c r="I5" s="198"/>
      <c r="J5" s="198"/>
      <c r="K5" s="198"/>
      <c r="L5" s="198"/>
      <c r="M5" s="198"/>
      <c r="N5" s="198"/>
      <c r="O5" s="408"/>
    </row>
    <row r="6" spans="1:21" ht="21" customHeight="1" thickBot="1" x14ac:dyDescent="0.3">
      <c r="A6" s="409" t="s">
        <v>136</v>
      </c>
      <c r="B6" s="410"/>
      <c r="C6" s="411"/>
      <c r="D6" s="412"/>
      <c r="E6" s="412"/>
      <c r="F6" s="412"/>
      <c r="G6" s="412"/>
      <c r="H6" s="412"/>
      <c r="I6" s="413"/>
      <c r="J6" s="118" t="s">
        <v>137</v>
      </c>
      <c r="K6" s="414"/>
      <c r="L6" s="415"/>
      <c r="M6" s="415"/>
      <c r="N6" s="415"/>
      <c r="O6" s="416"/>
    </row>
    <row r="7" spans="1:21" x14ac:dyDescent="0.25">
      <c r="A7" s="298" t="s">
        <v>138</v>
      </c>
      <c r="B7" s="299"/>
      <c r="C7" s="299"/>
      <c r="D7" s="299"/>
      <c r="E7" s="299"/>
      <c r="F7" s="299"/>
      <c r="G7" s="299"/>
      <c r="H7" s="299"/>
      <c r="I7" s="299"/>
      <c r="J7" s="299"/>
      <c r="K7" s="299"/>
      <c r="L7" s="299"/>
      <c r="M7" s="299"/>
      <c r="N7" s="299"/>
      <c r="O7" s="300"/>
    </row>
    <row r="8" spans="1:21" ht="15.75" customHeight="1" thickBot="1" x14ac:dyDescent="0.3">
      <c r="A8" s="301"/>
      <c r="B8" s="302"/>
      <c r="C8" s="302"/>
      <c r="D8" s="302"/>
      <c r="E8" s="302"/>
      <c r="F8" s="302"/>
      <c r="G8" s="302"/>
      <c r="H8" s="302"/>
      <c r="I8" s="302"/>
      <c r="J8" s="302"/>
      <c r="K8" s="302"/>
      <c r="L8" s="302"/>
      <c r="M8" s="302"/>
      <c r="N8" s="302"/>
      <c r="O8" s="303"/>
    </row>
    <row r="9" spans="1:21" ht="48" customHeight="1" x14ac:dyDescent="0.25">
      <c r="A9" s="294" t="s">
        <v>139</v>
      </c>
      <c r="B9" s="271"/>
      <c r="C9" s="271"/>
      <c r="D9" s="271"/>
      <c r="E9" s="271"/>
      <c r="F9" s="14" t="s">
        <v>140</v>
      </c>
      <c r="G9" s="13">
        <f>SUM(B12:G12)</f>
        <v>0</v>
      </c>
      <c r="H9" s="9"/>
      <c r="I9" s="271" t="s">
        <v>141</v>
      </c>
      <c r="J9" s="271"/>
      <c r="K9" s="271"/>
      <c r="L9" s="271"/>
      <c r="M9" s="271"/>
      <c r="N9" s="14" t="s">
        <v>140</v>
      </c>
      <c r="O9" s="13">
        <f>SUM(J12:O12)</f>
        <v>0</v>
      </c>
      <c r="Q9" s="259" t="s">
        <v>142</v>
      </c>
      <c r="R9" s="274">
        <f>$O$9+$G$9</f>
        <v>0</v>
      </c>
      <c r="T9" s="259" t="s">
        <v>143</v>
      </c>
      <c r="U9" s="274" t="e">
        <f>INDEX('Puntuación (NO MOVER)'!C4:K11,'19'!$R$9,'19'!$R$15)</f>
        <v>#VALUE!</v>
      </c>
    </row>
    <row r="10" spans="1:21" ht="46.5" customHeight="1" x14ac:dyDescent="0.25">
      <c r="A10" s="6" t="s">
        <v>144</v>
      </c>
      <c r="B10" s="2"/>
      <c r="C10" s="2"/>
      <c r="D10" s="2"/>
      <c r="E10" s="2"/>
      <c r="F10" s="2"/>
      <c r="G10" s="276" t="s">
        <v>145</v>
      </c>
      <c r="H10" s="10"/>
      <c r="I10" s="7" t="s">
        <v>144</v>
      </c>
      <c r="J10" s="295"/>
      <c r="K10" s="295"/>
      <c r="L10" s="11"/>
      <c r="M10" s="11"/>
      <c r="N10" s="304" t="s">
        <v>145</v>
      </c>
      <c r="O10" s="305"/>
      <c r="Q10" s="246"/>
      <c r="R10" s="266"/>
      <c r="T10" s="246"/>
      <c r="U10" s="266"/>
    </row>
    <row r="11" spans="1:21" ht="141.75" x14ac:dyDescent="0.25">
      <c r="A11" s="6" t="s">
        <v>146</v>
      </c>
      <c r="B11" s="107" t="s">
        <v>68</v>
      </c>
      <c r="C11" s="107" t="s">
        <v>69</v>
      </c>
      <c r="D11" s="107" t="s">
        <v>70</v>
      </c>
      <c r="E11" s="107" t="s">
        <v>71</v>
      </c>
      <c r="F11" s="107" t="s">
        <v>147</v>
      </c>
      <c r="G11" s="276"/>
      <c r="H11" s="10"/>
      <c r="I11" s="1" t="s">
        <v>146</v>
      </c>
      <c r="J11" s="268" t="s">
        <v>148</v>
      </c>
      <c r="K11" s="268"/>
      <c r="L11" s="107" t="s">
        <v>75</v>
      </c>
      <c r="M11" s="107" t="s">
        <v>76</v>
      </c>
      <c r="N11" s="306"/>
      <c r="O11" s="307"/>
      <c r="Q11" s="246"/>
      <c r="R11" s="266"/>
      <c r="T11" s="246"/>
      <c r="U11" s="266"/>
    </row>
    <row r="12" spans="1:21" ht="16.5" thickBot="1" x14ac:dyDescent="0.3">
      <c r="A12" s="110" t="s">
        <v>149</v>
      </c>
      <c r="B12" s="111">
        <v>0</v>
      </c>
      <c r="C12" s="111">
        <v>0</v>
      </c>
      <c r="D12" s="111">
        <v>0</v>
      </c>
      <c r="E12" s="111">
        <v>0</v>
      </c>
      <c r="F12" s="112">
        <v>0</v>
      </c>
      <c r="G12" s="112">
        <v>0</v>
      </c>
      <c r="H12" s="8"/>
      <c r="I12" s="110" t="s">
        <v>149</v>
      </c>
      <c r="J12" s="239">
        <v>0</v>
      </c>
      <c r="K12" s="240"/>
      <c r="L12" s="111">
        <v>0</v>
      </c>
      <c r="M12" s="111">
        <v>0</v>
      </c>
      <c r="N12" s="286">
        <v>0</v>
      </c>
      <c r="O12" s="287"/>
      <c r="Q12" s="260"/>
      <c r="R12" s="275"/>
      <c r="T12" s="260"/>
      <c r="U12" s="275"/>
    </row>
    <row r="13" spans="1:21" ht="15" customHeight="1" x14ac:dyDescent="0.25"/>
    <row r="14" spans="1:21" ht="15.75" customHeight="1" thickBot="1" x14ac:dyDescent="0.3"/>
    <row r="15" spans="1:21" ht="32.25" customHeight="1" x14ac:dyDescent="0.25">
      <c r="A15" s="247" t="s">
        <v>150</v>
      </c>
      <c r="B15" s="247"/>
      <c r="C15" s="247"/>
      <c r="D15" s="247"/>
      <c r="E15" s="247"/>
      <c r="F15" s="15" t="s">
        <v>151</v>
      </c>
      <c r="G15" s="109">
        <f>SUM(B18:G18)</f>
        <v>0</v>
      </c>
      <c r="I15" s="259" t="s">
        <v>152</v>
      </c>
      <c r="J15" s="273"/>
      <c r="K15" s="273"/>
      <c r="L15" s="273"/>
      <c r="M15" s="273"/>
      <c r="N15" s="17" t="s">
        <v>151</v>
      </c>
      <c r="O15" s="18">
        <f>J18+K18+L18+M18+N18+O18+O19</f>
        <v>0</v>
      </c>
      <c r="Q15" s="259" t="s">
        <v>153</v>
      </c>
      <c r="R15" s="274">
        <f>$O$15+$G$15</f>
        <v>0</v>
      </c>
    </row>
    <row r="16" spans="1:21" ht="51.75" customHeight="1" x14ac:dyDescent="0.25">
      <c r="A16" s="1" t="s">
        <v>144</v>
      </c>
      <c r="B16" s="2"/>
      <c r="C16" s="267"/>
      <c r="D16" s="267"/>
      <c r="E16" s="2"/>
      <c r="F16" s="2"/>
      <c r="G16" s="269" t="s">
        <v>145</v>
      </c>
      <c r="I16" s="3" t="s">
        <v>144</v>
      </c>
      <c r="J16" s="117"/>
      <c r="K16" s="117"/>
      <c r="L16" s="117"/>
      <c r="M16" s="117"/>
      <c r="N16" s="117"/>
      <c r="O16" s="265" t="s">
        <v>154</v>
      </c>
      <c r="Q16" s="246"/>
      <c r="R16" s="266"/>
    </row>
    <row r="17" spans="1:21" ht="162" customHeight="1" x14ac:dyDescent="0.25">
      <c r="A17" s="1" t="s">
        <v>146</v>
      </c>
      <c r="B17" s="107" t="s">
        <v>155</v>
      </c>
      <c r="C17" s="268" t="s">
        <v>156</v>
      </c>
      <c r="D17" s="268"/>
      <c r="E17" s="107" t="s">
        <v>157</v>
      </c>
      <c r="F17" s="107" t="s">
        <v>81</v>
      </c>
      <c r="G17" s="270"/>
      <c r="I17" s="4" t="s">
        <v>146</v>
      </c>
      <c r="J17" s="107" t="s">
        <v>158</v>
      </c>
      <c r="K17" s="107" t="s">
        <v>159</v>
      </c>
      <c r="L17" s="107" t="s">
        <v>160</v>
      </c>
      <c r="M17" s="107" t="s">
        <v>161</v>
      </c>
      <c r="N17" s="107" t="s">
        <v>162</v>
      </c>
      <c r="O17" s="266"/>
      <c r="Q17" s="246"/>
      <c r="R17" s="266"/>
    </row>
    <row r="18" spans="1:21" ht="16.5" thickBot="1" x14ac:dyDescent="0.3">
      <c r="A18" s="110" t="s">
        <v>149</v>
      </c>
      <c r="B18" s="111">
        <v>0</v>
      </c>
      <c r="C18" s="239">
        <v>0</v>
      </c>
      <c r="D18" s="240"/>
      <c r="E18" s="112">
        <v>0</v>
      </c>
      <c r="F18" s="112">
        <v>0</v>
      </c>
      <c r="G18" s="112">
        <v>0</v>
      </c>
      <c r="I18" s="110" t="s">
        <v>149</v>
      </c>
      <c r="J18" s="111">
        <v>0</v>
      </c>
      <c r="K18" s="111">
        <v>0</v>
      </c>
      <c r="L18" s="111">
        <v>0</v>
      </c>
      <c r="M18" s="111">
        <v>0</v>
      </c>
      <c r="N18" s="112">
        <v>0</v>
      </c>
      <c r="O18" s="112">
        <v>0</v>
      </c>
      <c r="Q18" s="260"/>
      <c r="R18" s="275"/>
    </row>
    <row r="19" spans="1:21" ht="16.5" thickBot="1" x14ac:dyDescent="0.3">
      <c r="I19" s="237"/>
      <c r="J19" s="237"/>
      <c r="K19" s="237"/>
      <c r="L19" s="237"/>
      <c r="M19" s="238"/>
      <c r="N19" s="19" t="s">
        <v>163</v>
      </c>
      <c r="O19" s="20">
        <v>0</v>
      </c>
    </row>
    <row r="20" spans="1:21" ht="15.75" thickBot="1" x14ac:dyDescent="0.3"/>
    <row r="21" spans="1:21" ht="31.5" customHeight="1" thickBot="1" x14ac:dyDescent="0.3">
      <c r="A21" s="279" t="s">
        <v>164</v>
      </c>
      <c r="B21" s="280"/>
      <c r="C21" s="280"/>
      <c r="D21" s="280"/>
      <c r="E21" s="280"/>
      <c r="F21" s="280"/>
      <c r="G21" s="280"/>
      <c r="H21" s="280"/>
      <c r="I21" s="281"/>
      <c r="J21" s="281"/>
      <c r="K21" s="281"/>
      <c r="L21" s="281"/>
      <c r="M21" s="281"/>
      <c r="N21" s="281"/>
      <c r="O21" s="282"/>
    </row>
    <row r="22" spans="1:21" ht="25.5" customHeight="1" x14ac:dyDescent="0.25">
      <c r="A22" s="271" t="s">
        <v>165</v>
      </c>
      <c r="B22" s="271"/>
      <c r="C22" s="271"/>
      <c r="D22" s="271"/>
      <c r="E22" s="271"/>
      <c r="F22" s="14" t="s">
        <v>151</v>
      </c>
      <c r="G22" s="113">
        <f>B25+C25+D25+E25+F25+G25+G26</f>
        <v>0</v>
      </c>
      <c r="I22" s="259" t="s">
        <v>166</v>
      </c>
      <c r="J22" s="273"/>
      <c r="K22" s="273"/>
      <c r="L22" s="273"/>
      <c r="M22" s="273"/>
      <c r="N22" s="21" t="s">
        <v>151</v>
      </c>
      <c r="O22" s="22">
        <f>J25+L25+M25+N25+O26</f>
        <v>0</v>
      </c>
      <c r="Q22" s="259" t="s">
        <v>167</v>
      </c>
      <c r="R22" s="274" t="e">
        <f>INDEX('Puntuación (NO MOVER)'!E18:K23,'19'!O22,'19'!G22)</f>
        <v>#VALUE!</v>
      </c>
    </row>
    <row r="23" spans="1:21" ht="37.5" customHeight="1" x14ac:dyDescent="0.25">
      <c r="A23" s="4" t="s">
        <v>144</v>
      </c>
      <c r="B23" s="2"/>
      <c r="C23" s="2"/>
      <c r="D23" s="2"/>
      <c r="E23" s="2"/>
      <c r="F23" s="2"/>
      <c r="G23" s="5"/>
      <c r="I23" s="4" t="s">
        <v>144</v>
      </c>
      <c r="J23" s="267"/>
      <c r="K23" s="267"/>
      <c r="L23" s="2"/>
      <c r="M23" s="2"/>
      <c r="N23" s="187" t="s">
        <v>168</v>
      </c>
      <c r="O23" s="265"/>
      <c r="Q23" s="246"/>
      <c r="R23" s="266"/>
      <c r="T23" s="30"/>
      <c r="U23" s="30"/>
    </row>
    <row r="24" spans="1:21" ht="138.75" customHeight="1" x14ac:dyDescent="0.25">
      <c r="A24" s="3" t="s">
        <v>146</v>
      </c>
      <c r="B24" s="107" t="s">
        <v>169</v>
      </c>
      <c r="C24" s="107" t="s">
        <v>170</v>
      </c>
      <c r="D24" s="107" t="s">
        <v>93</v>
      </c>
      <c r="E24" s="107" t="s">
        <v>94</v>
      </c>
      <c r="F24" s="107" t="s">
        <v>95</v>
      </c>
      <c r="G24" s="116" t="s">
        <v>96</v>
      </c>
      <c r="I24" s="3" t="s">
        <v>146</v>
      </c>
      <c r="J24" s="268" t="s">
        <v>171</v>
      </c>
      <c r="K24" s="268"/>
      <c r="L24" s="39" t="s">
        <v>172</v>
      </c>
      <c r="M24" s="39" t="s">
        <v>173</v>
      </c>
      <c r="N24" s="187"/>
      <c r="O24" s="265"/>
      <c r="Q24" s="246"/>
      <c r="R24" s="266"/>
      <c r="T24" s="30"/>
      <c r="U24" s="30"/>
    </row>
    <row r="25" spans="1:21" ht="16.5" thickBot="1" x14ac:dyDescent="0.3">
      <c r="A25" s="110" t="s">
        <v>149</v>
      </c>
      <c r="B25" s="111">
        <v>0</v>
      </c>
      <c r="C25" s="112">
        <v>0</v>
      </c>
      <c r="D25" s="16">
        <v>0</v>
      </c>
      <c r="E25" s="112">
        <v>0</v>
      </c>
      <c r="F25" s="112">
        <v>0</v>
      </c>
      <c r="G25" s="112">
        <v>0</v>
      </c>
      <c r="I25" s="110" t="s">
        <v>149</v>
      </c>
      <c r="J25" s="283">
        <v>0</v>
      </c>
      <c r="K25" s="283"/>
      <c r="L25" s="111">
        <v>0</v>
      </c>
      <c r="M25" s="111">
        <v>0</v>
      </c>
      <c r="N25" s="284">
        <v>0</v>
      </c>
      <c r="O25" s="285"/>
      <c r="Q25" s="260"/>
      <c r="R25" s="275"/>
    </row>
    <row r="26" spans="1:21" ht="16.5" thickBot="1" x14ac:dyDescent="0.3">
      <c r="F26" s="19" t="s">
        <v>163</v>
      </c>
      <c r="G26" s="20">
        <v>0</v>
      </c>
      <c r="N26" s="19" t="s">
        <v>163</v>
      </c>
      <c r="O26" s="20">
        <v>0</v>
      </c>
    </row>
    <row r="29" spans="1:21" ht="29.25" customHeight="1" thickBot="1" x14ac:dyDescent="0.3">
      <c r="A29" s="277" t="s">
        <v>174</v>
      </c>
      <c r="B29" s="278"/>
      <c r="C29" s="278"/>
      <c r="D29" s="278"/>
      <c r="E29" s="278"/>
      <c r="F29" s="278"/>
      <c r="G29" s="278"/>
      <c r="H29" s="278"/>
      <c r="I29" s="278"/>
      <c r="J29" s="278"/>
      <c r="K29" s="278"/>
      <c r="L29" s="278"/>
      <c r="M29" s="278"/>
      <c r="N29" s="278"/>
      <c r="O29" s="278"/>
    </row>
    <row r="30" spans="1:21" ht="21" x14ac:dyDescent="0.25">
      <c r="A30" s="246" t="s">
        <v>175</v>
      </c>
      <c r="B30" s="247"/>
      <c r="C30" s="247"/>
      <c r="D30" s="247"/>
      <c r="E30" s="247"/>
      <c r="F30" s="12" t="s">
        <v>151</v>
      </c>
      <c r="G30" s="23">
        <f>B33+C33+D33+F33+G33+G34</f>
        <v>0</v>
      </c>
      <c r="I30" s="259" t="s">
        <v>176</v>
      </c>
      <c r="J30" s="273"/>
      <c r="K30" s="273"/>
      <c r="L30" s="273"/>
      <c r="M30" s="273"/>
      <c r="N30" s="21" t="s">
        <v>151</v>
      </c>
      <c r="O30" s="22">
        <f>J33+K33+L33+M33+N33+O33+O34</f>
        <v>0</v>
      </c>
      <c r="Q30" s="259" t="s">
        <v>177</v>
      </c>
      <c r="R30" s="274" t="e">
        <f>INDEX('Puntuación (NO MOVER)'!P6:V12,'19'!G30,'19'!O30)</f>
        <v>#VALUE!</v>
      </c>
    </row>
    <row r="31" spans="1:21" ht="42.75" customHeight="1" x14ac:dyDescent="0.25">
      <c r="A31" s="4" t="s">
        <v>144</v>
      </c>
      <c r="B31" s="2"/>
      <c r="C31" s="2"/>
      <c r="D31" s="253"/>
      <c r="E31" s="254"/>
      <c r="F31" s="2"/>
      <c r="G31" s="5"/>
      <c r="I31" s="4" t="s">
        <v>144</v>
      </c>
      <c r="J31" s="2"/>
      <c r="K31" s="2"/>
      <c r="L31" s="2"/>
      <c r="M31" s="2"/>
      <c r="N31" s="2"/>
      <c r="O31" s="276" t="s">
        <v>178</v>
      </c>
      <c r="Q31" s="246"/>
      <c r="R31" s="266"/>
    </row>
    <row r="32" spans="1:21" ht="123.75" customHeight="1" x14ac:dyDescent="0.25">
      <c r="A32" s="4" t="s">
        <v>146</v>
      </c>
      <c r="B32" s="107" t="s">
        <v>179</v>
      </c>
      <c r="C32" s="107" t="s">
        <v>180</v>
      </c>
      <c r="D32" s="255" t="s">
        <v>181</v>
      </c>
      <c r="E32" s="256"/>
      <c r="F32" s="107" t="s">
        <v>182</v>
      </c>
      <c r="G32" s="116" t="s">
        <v>108</v>
      </c>
      <c r="I32" s="4" t="s">
        <v>146</v>
      </c>
      <c r="J32" s="107" t="s">
        <v>183</v>
      </c>
      <c r="K32" s="26" t="s">
        <v>184</v>
      </c>
      <c r="L32" s="107" t="s">
        <v>185</v>
      </c>
      <c r="M32" s="107" t="s">
        <v>186</v>
      </c>
      <c r="N32" s="107" t="s">
        <v>187</v>
      </c>
      <c r="O32" s="276"/>
      <c r="Q32" s="246"/>
      <c r="R32" s="266"/>
    </row>
    <row r="33" spans="1:19" ht="16.5" thickBot="1" x14ac:dyDescent="0.3">
      <c r="A33" s="110" t="s">
        <v>149</v>
      </c>
      <c r="B33" s="16">
        <v>0</v>
      </c>
      <c r="C33" s="16">
        <v>0</v>
      </c>
      <c r="D33" s="257">
        <v>0</v>
      </c>
      <c r="E33" s="258"/>
      <c r="F33" s="29">
        <v>0</v>
      </c>
      <c r="G33" s="29">
        <v>0</v>
      </c>
      <c r="I33" s="110" t="s">
        <v>149</v>
      </c>
      <c r="J33" s="111">
        <v>0</v>
      </c>
      <c r="K33" s="111">
        <v>0</v>
      </c>
      <c r="L33" s="112">
        <v>0</v>
      </c>
      <c r="M33" s="112">
        <v>0</v>
      </c>
      <c r="N33" s="112">
        <v>0</v>
      </c>
      <c r="O33" s="112">
        <v>0</v>
      </c>
      <c r="Q33" s="260"/>
      <c r="R33" s="275"/>
    </row>
    <row r="34" spans="1:19" ht="16.5" thickBot="1" x14ac:dyDescent="0.3">
      <c r="F34" s="19" t="s">
        <v>163</v>
      </c>
      <c r="G34" s="20">
        <v>0</v>
      </c>
      <c r="N34" s="24" t="s">
        <v>163</v>
      </c>
      <c r="O34" s="25">
        <v>0</v>
      </c>
    </row>
    <row r="38" spans="1:19" ht="15.75" thickBot="1" x14ac:dyDescent="0.3"/>
    <row r="39" spans="1:19" ht="45" x14ac:dyDescent="0.25">
      <c r="C39" s="397" t="s">
        <v>188</v>
      </c>
      <c r="D39" s="398"/>
      <c r="E39" s="398"/>
      <c r="F39" s="273" t="s">
        <v>189</v>
      </c>
      <c r="G39" s="273"/>
      <c r="H39" s="114" t="s">
        <v>190</v>
      </c>
      <c r="I39" s="114" t="s">
        <v>191</v>
      </c>
      <c r="J39" s="27" t="s">
        <v>192</v>
      </c>
      <c r="K39" s="114" t="s">
        <v>193</v>
      </c>
      <c r="L39" s="43" t="s">
        <v>194</v>
      </c>
      <c r="M39" s="250" t="s">
        <v>195</v>
      </c>
      <c r="N39" s="251"/>
      <c r="O39" s="251"/>
      <c r="P39" s="251"/>
      <c r="Q39" s="251"/>
      <c r="R39" s="251"/>
      <c r="S39" s="252"/>
    </row>
    <row r="40" spans="1:19" ht="150" customHeight="1" thickBot="1" x14ac:dyDescent="0.3">
      <c r="C40" s="417"/>
      <c r="D40" s="418"/>
      <c r="E40" s="418"/>
      <c r="F40" s="419" t="e">
        <f>$U$9</f>
        <v>#VALUE!</v>
      </c>
      <c r="G40" s="419"/>
      <c r="H40" s="108" t="e">
        <f>$R$22</f>
        <v>#VALUE!</v>
      </c>
      <c r="I40" s="108" t="e">
        <f>$R$30</f>
        <v>#VALUE!</v>
      </c>
      <c r="J40" s="28" t="e">
        <f>INDEX('Puntuación (NO MOVER)'!O17:W25,'19'!H40,'19'!I40)</f>
        <v>#VALUE!</v>
      </c>
      <c r="K40" s="108" t="e">
        <f>INDEX('Puntuación (NO MOVER)'!AD5:AM14,'19'!F40,'19'!J40)</f>
        <v>#VALUE!</v>
      </c>
      <c r="L40" s="44" t="e">
        <f>IF(K40&gt;5,"RIESGO ALTO","RIESGO BAJO")</f>
        <v>#VALUE!</v>
      </c>
      <c r="M40" s="420" t="s">
        <v>196</v>
      </c>
      <c r="N40" s="421"/>
      <c r="O40" s="421"/>
      <c r="P40" s="421"/>
      <c r="Q40" s="421"/>
      <c r="R40" s="421"/>
      <c r="S40" s="421"/>
    </row>
    <row r="41" spans="1:19" ht="162" customHeight="1" thickBot="1" x14ac:dyDescent="0.3">
      <c r="C41" s="397" t="s">
        <v>121</v>
      </c>
      <c r="D41" s="398"/>
      <c r="E41" s="399"/>
      <c r="F41" s="400"/>
      <c r="G41" s="401"/>
      <c r="H41" s="401"/>
      <c r="I41" s="401"/>
      <c r="J41" s="401"/>
      <c r="K41" s="401"/>
      <c r="L41" s="402"/>
    </row>
    <row r="42" spans="1:19" ht="16.5" thickBot="1" x14ac:dyDescent="0.3">
      <c r="C42" s="397" t="s">
        <v>122</v>
      </c>
      <c r="D42" s="398"/>
      <c r="E42" s="399"/>
      <c r="F42" s="400"/>
      <c r="G42" s="401"/>
      <c r="H42" s="401"/>
      <c r="I42" s="401"/>
      <c r="J42" s="401"/>
      <c r="K42" s="401"/>
      <c r="L42" s="402"/>
    </row>
  </sheetData>
  <mergeCells count="63">
    <mergeCell ref="Q30:Q33"/>
    <mergeCell ref="C41:E41"/>
    <mergeCell ref="F41:L41"/>
    <mergeCell ref="C39:E39"/>
    <mergeCell ref="F39:G39"/>
    <mergeCell ref="M39:S39"/>
    <mergeCell ref="C40:E40"/>
    <mergeCell ref="F40:G40"/>
    <mergeCell ref="M40:S40"/>
    <mergeCell ref="R30:R33"/>
    <mergeCell ref="D31:E31"/>
    <mergeCell ref="O31:O32"/>
    <mergeCell ref="D32:E32"/>
    <mergeCell ref="D33:E33"/>
    <mergeCell ref="A30:E30"/>
    <mergeCell ref="I30:M30"/>
    <mergeCell ref="I19:M19"/>
    <mergeCell ref="A21:O21"/>
    <mergeCell ref="A22:E22"/>
    <mergeCell ref="I22:M22"/>
    <mergeCell ref="A29:O29"/>
    <mergeCell ref="Q22:Q25"/>
    <mergeCell ref="N25:O25"/>
    <mergeCell ref="R22:R25"/>
    <mergeCell ref="J23:K23"/>
    <mergeCell ref="N23:O24"/>
    <mergeCell ref="J24:K24"/>
    <mergeCell ref="J25:K25"/>
    <mergeCell ref="A15:E15"/>
    <mergeCell ref="I15:M15"/>
    <mergeCell ref="Q15:Q18"/>
    <mergeCell ref="R15:R18"/>
    <mergeCell ref="C16:D16"/>
    <mergeCell ref="G16:G17"/>
    <mergeCell ref="O16:O17"/>
    <mergeCell ref="C17:D17"/>
    <mergeCell ref="C18:D18"/>
    <mergeCell ref="Q9:Q12"/>
    <mergeCell ref="R9:R12"/>
    <mergeCell ref="T9:T12"/>
    <mergeCell ref="U9:U12"/>
    <mergeCell ref="G10:G11"/>
    <mergeCell ref="J10:K10"/>
    <mergeCell ref="N10:O11"/>
    <mergeCell ref="J11:K11"/>
    <mergeCell ref="J12:K12"/>
    <mergeCell ref="N12:O12"/>
    <mergeCell ref="C42:E42"/>
    <mergeCell ref="F42:L42"/>
    <mergeCell ref="A9:E9"/>
    <mergeCell ref="I9:M9"/>
    <mergeCell ref="A1:O1"/>
    <mergeCell ref="B2:I2"/>
    <mergeCell ref="K2:O2"/>
    <mergeCell ref="B3:I3"/>
    <mergeCell ref="K3:O3"/>
    <mergeCell ref="B4:I4"/>
    <mergeCell ref="K4:O4"/>
    <mergeCell ref="A5:O5"/>
    <mergeCell ref="A6:B6"/>
    <mergeCell ref="C6:I6"/>
    <mergeCell ref="K6:O6"/>
    <mergeCell ref="A7:O8"/>
  </mergeCells>
  <conditionalFormatting sqref="L40">
    <cfRule type="containsText" dxfId="13" priority="1" operator="containsText" text="RIESGO BAJO">
      <formula>NOT(ISERROR(SEARCH("RIESGO BAJO",L40)))</formula>
    </cfRule>
    <cfRule type="containsText" dxfId="12" priority="2" operator="containsText" text="RIESGO ALTO">
      <formula>NOT(ISERROR(SEARCH("RIESGO ALTO",L40)))</formula>
    </cfRule>
  </conditionalFormatting>
  <dataValidations count="5">
    <dataValidation type="list" allowBlank="1" showInputMessage="1" showErrorMessage="1" sqref="O19 G26 O26 G34 O34" xr:uid="{00000000-0002-0000-1700-000000000000}">
      <formula1>"-1,0,1"</formula1>
    </dataValidation>
    <dataValidation type="list" allowBlank="1" showInputMessage="1" showErrorMessage="1" sqref="B12 F12:G12 J12:K12 N12:O12 L33:O33 B18 E18:G18 J18 N18:O18 E25:G25 J25:K25 N25:O25 B33 F33:G33 J33 B25" xr:uid="{00000000-0002-0000-1700-000001000000}">
      <formula1>"0,1"</formula1>
    </dataValidation>
    <dataValidation type="list" allowBlank="1" showInputMessage="1" showErrorMessage="1" sqref="C12:D12 L12:M12 C18:D18 K18:M18 L25:M25 C33:D33 K33" xr:uid="{00000000-0002-0000-1700-000002000000}">
      <formula1>"0,2"</formula1>
    </dataValidation>
    <dataValidation type="list" allowBlank="1" showInputMessage="1" showErrorMessage="1" sqref="E12 D25" xr:uid="{00000000-0002-0000-1700-000003000000}">
      <formula1>"0,3"</formula1>
    </dataValidation>
    <dataValidation type="list" allowBlank="1" showInputMessage="1" showErrorMessage="1" sqref="C25" xr:uid="{00000000-0002-0000-1700-000004000000}">
      <formula1>"0,1,2,3"</formula1>
    </dataValidation>
  </dataValidations>
  <pageMargins left="0.7" right="0.7" top="0.75" bottom="0.75" header="0.3" footer="0.3"/>
  <pageSetup orientation="portrait"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U42"/>
  <sheetViews>
    <sheetView showGridLines="0" zoomScale="90" zoomScaleNormal="90" workbookViewId="0">
      <selection activeCell="A5" sqref="A5:O5"/>
    </sheetView>
  </sheetViews>
  <sheetFormatPr baseColWidth="10" defaultColWidth="11.42578125" defaultRowHeight="15" x14ac:dyDescent="0.25"/>
  <cols>
    <col min="1" max="1" width="20.42578125" customWidth="1"/>
    <col min="2" max="2" width="13.5703125" customWidth="1"/>
    <col min="3" max="3" width="13" customWidth="1"/>
    <col min="6" max="6" width="14.28515625" customWidth="1"/>
    <col min="9" max="9" width="14.42578125" customWidth="1"/>
    <col min="11" max="11" width="18.5703125" customWidth="1"/>
    <col min="12" max="12" width="20.28515625" customWidth="1"/>
    <col min="13" max="13" width="18.42578125" customWidth="1"/>
    <col min="14" max="14" width="14" customWidth="1"/>
    <col min="16" max="16" width="4.42578125" customWidth="1"/>
    <col min="17" max="17" width="16" customWidth="1"/>
    <col min="20" max="20" width="17.5703125" customWidth="1"/>
  </cols>
  <sheetData>
    <row r="1" spans="1:21" ht="38.25" customHeight="1" x14ac:dyDescent="0.25">
      <c r="A1" s="403" t="s">
        <v>131</v>
      </c>
      <c r="B1" s="404"/>
      <c r="C1" s="404"/>
      <c r="D1" s="404"/>
      <c r="E1" s="404"/>
      <c r="F1" s="404"/>
      <c r="G1" s="404"/>
      <c r="H1" s="404"/>
      <c r="I1" s="404"/>
      <c r="J1" s="404"/>
      <c r="K1" s="404"/>
      <c r="L1" s="404"/>
      <c r="M1" s="404"/>
      <c r="N1" s="404"/>
      <c r="O1" s="405"/>
    </row>
    <row r="2" spans="1:21" ht="21.75" customHeight="1" x14ac:dyDescent="0.25">
      <c r="A2" s="115" t="s">
        <v>132</v>
      </c>
      <c r="B2" s="389"/>
      <c r="C2" s="390"/>
      <c r="D2" s="390"/>
      <c r="E2" s="390"/>
      <c r="F2" s="390"/>
      <c r="G2" s="390"/>
      <c r="H2" s="390"/>
      <c r="I2" s="406"/>
      <c r="J2" s="104" t="s">
        <v>133</v>
      </c>
      <c r="K2" s="389"/>
      <c r="L2" s="390"/>
      <c r="M2" s="390"/>
      <c r="N2" s="390"/>
      <c r="O2" s="391"/>
    </row>
    <row r="3" spans="1:21" ht="21.75" customHeight="1" x14ac:dyDescent="0.25">
      <c r="A3" s="115" t="s">
        <v>134</v>
      </c>
      <c r="B3" s="389"/>
      <c r="C3" s="390"/>
      <c r="D3" s="390"/>
      <c r="E3" s="390"/>
      <c r="F3" s="390"/>
      <c r="G3" s="390"/>
      <c r="H3" s="390"/>
      <c r="I3" s="406"/>
      <c r="J3" s="104"/>
      <c r="K3" s="389"/>
      <c r="L3" s="390"/>
      <c r="M3" s="390"/>
      <c r="N3" s="390"/>
      <c r="O3" s="391"/>
    </row>
    <row r="4" spans="1:21" ht="19.5" customHeight="1" x14ac:dyDescent="0.25">
      <c r="A4" s="115" t="s">
        <v>135</v>
      </c>
      <c r="B4" s="389"/>
      <c r="C4" s="390"/>
      <c r="D4" s="390"/>
      <c r="E4" s="390"/>
      <c r="F4" s="390"/>
      <c r="G4" s="390"/>
      <c r="H4" s="390"/>
      <c r="I4" s="406"/>
      <c r="J4" s="104"/>
      <c r="K4" s="389"/>
      <c r="L4" s="390"/>
      <c r="M4" s="390"/>
      <c r="N4" s="390"/>
      <c r="O4" s="391"/>
    </row>
    <row r="5" spans="1:21" ht="21" customHeight="1" x14ac:dyDescent="0.25">
      <c r="A5" s="407" t="s">
        <v>198</v>
      </c>
      <c r="B5" s="198"/>
      <c r="C5" s="198"/>
      <c r="D5" s="198"/>
      <c r="E5" s="198"/>
      <c r="F5" s="198"/>
      <c r="G5" s="198"/>
      <c r="H5" s="198"/>
      <c r="I5" s="198"/>
      <c r="J5" s="198"/>
      <c r="K5" s="198"/>
      <c r="L5" s="198"/>
      <c r="M5" s="198"/>
      <c r="N5" s="198"/>
      <c r="O5" s="408"/>
    </row>
    <row r="6" spans="1:21" ht="21" customHeight="1" thickBot="1" x14ac:dyDescent="0.3">
      <c r="A6" s="409" t="s">
        <v>136</v>
      </c>
      <c r="B6" s="410"/>
      <c r="C6" s="411"/>
      <c r="D6" s="412"/>
      <c r="E6" s="412"/>
      <c r="F6" s="412"/>
      <c r="G6" s="412"/>
      <c r="H6" s="412"/>
      <c r="I6" s="413"/>
      <c r="J6" s="118" t="s">
        <v>137</v>
      </c>
      <c r="K6" s="414"/>
      <c r="L6" s="415"/>
      <c r="M6" s="415"/>
      <c r="N6" s="415"/>
      <c r="O6" s="416"/>
    </row>
    <row r="7" spans="1:21" x14ac:dyDescent="0.25">
      <c r="A7" s="298" t="s">
        <v>138</v>
      </c>
      <c r="B7" s="299"/>
      <c r="C7" s="299"/>
      <c r="D7" s="299"/>
      <c r="E7" s="299"/>
      <c r="F7" s="299"/>
      <c r="G7" s="299"/>
      <c r="H7" s="299"/>
      <c r="I7" s="299"/>
      <c r="J7" s="299"/>
      <c r="K7" s="299"/>
      <c r="L7" s="299"/>
      <c r="M7" s="299"/>
      <c r="N7" s="299"/>
      <c r="O7" s="300"/>
    </row>
    <row r="8" spans="1:21" ht="15.75" customHeight="1" thickBot="1" x14ac:dyDescent="0.3">
      <c r="A8" s="301"/>
      <c r="B8" s="302"/>
      <c r="C8" s="302"/>
      <c r="D8" s="302"/>
      <c r="E8" s="302"/>
      <c r="F8" s="302"/>
      <c r="G8" s="302"/>
      <c r="H8" s="302"/>
      <c r="I8" s="302"/>
      <c r="J8" s="302"/>
      <c r="K8" s="302"/>
      <c r="L8" s="302"/>
      <c r="M8" s="302"/>
      <c r="N8" s="302"/>
      <c r="O8" s="303"/>
    </row>
    <row r="9" spans="1:21" ht="48" customHeight="1" x14ac:dyDescent="0.25">
      <c r="A9" s="294" t="s">
        <v>139</v>
      </c>
      <c r="B9" s="271"/>
      <c r="C9" s="271"/>
      <c r="D9" s="271"/>
      <c r="E9" s="271"/>
      <c r="F9" s="14" t="s">
        <v>140</v>
      </c>
      <c r="G9" s="13">
        <f>SUM(B12:G12)</f>
        <v>0</v>
      </c>
      <c r="H9" s="9"/>
      <c r="I9" s="271" t="s">
        <v>141</v>
      </c>
      <c r="J9" s="271"/>
      <c r="K9" s="271"/>
      <c r="L9" s="271"/>
      <c r="M9" s="271"/>
      <c r="N9" s="14" t="s">
        <v>140</v>
      </c>
      <c r="O9" s="13">
        <f>SUM(J12:O12)</f>
        <v>0</v>
      </c>
      <c r="Q9" s="259" t="s">
        <v>142</v>
      </c>
      <c r="R9" s="274">
        <f>$O$9+$G$9</f>
        <v>0</v>
      </c>
      <c r="T9" s="259" t="s">
        <v>143</v>
      </c>
      <c r="U9" s="274" t="e">
        <f>INDEX('Puntuación (NO MOVER)'!C4:K11,'20'!$R$9,'20'!$R$15)</f>
        <v>#VALUE!</v>
      </c>
    </row>
    <row r="10" spans="1:21" ht="46.5" customHeight="1" x14ac:dyDescent="0.25">
      <c r="A10" s="6" t="s">
        <v>144</v>
      </c>
      <c r="B10" s="2"/>
      <c r="C10" s="2"/>
      <c r="D10" s="2"/>
      <c r="E10" s="2"/>
      <c r="F10" s="2"/>
      <c r="G10" s="276" t="s">
        <v>145</v>
      </c>
      <c r="H10" s="10"/>
      <c r="I10" s="7" t="s">
        <v>144</v>
      </c>
      <c r="J10" s="295"/>
      <c r="K10" s="295"/>
      <c r="L10" s="11"/>
      <c r="M10" s="11"/>
      <c r="N10" s="304" t="s">
        <v>145</v>
      </c>
      <c r="O10" s="305"/>
      <c r="Q10" s="246"/>
      <c r="R10" s="266"/>
      <c r="T10" s="246"/>
      <c r="U10" s="266"/>
    </row>
    <row r="11" spans="1:21" ht="141.75" x14ac:dyDescent="0.25">
      <c r="A11" s="6" t="s">
        <v>146</v>
      </c>
      <c r="B11" s="107" t="s">
        <v>68</v>
      </c>
      <c r="C11" s="107" t="s">
        <v>69</v>
      </c>
      <c r="D11" s="107" t="s">
        <v>70</v>
      </c>
      <c r="E11" s="107" t="s">
        <v>71</v>
      </c>
      <c r="F11" s="107" t="s">
        <v>147</v>
      </c>
      <c r="G11" s="276"/>
      <c r="H11" s="10"/>
      <c r="I11" s="1" t="s">
        <v>146</v>
      </c>
      <c r="J11" s="268" t="s">
        <v>148</v>
      </c>
      <c r="K11" s="268"/>
      <c r="L11" s="107" t="s">
        <v>75</v>
      </c>
      <c r="M11" s="107" t="s">
        <v>76</v>
      </c>
      <c r="N11" s="306"/>
      <c r="O11" s="307"/>
      <c r="Q11" s="246"/>
      <c r="R11" s="266"/>
      <c r="T11" s="246"/>
      <c r="U11" s="266"/>
    </row>
    <row r="12" spans="1:21" ht="16.5" thickBot="1" x14ac:dyDescent="0.3">
      <c r="A12" s="110" t="s">
        <v>149</v>
      </c>
      <c r="B12" s="111">
        <v>0</v>
      </c>
      <c r="C12" s="111">
        <v>0</v>
      </c>
      <c r="D12" s="111">
        <v>0</v>
      </c>
      <c r="E12" s="111">
        <v>0</v>
      </c>
      <c r="F12" s="112">
        <v>0</v>
      </c>
      <c r="G12" s="112">
        <v>0</v>
      </c>
      <c r="H12" s="8"/>
      <c r="I12" s="110" t="s">
        <v>149</v>
      </c>
      <c r="J12" s="239">
        <v>0</v>
      </c>
      <c r="K12" s="240"/>
      <c r="L12" s="111">
        <v>0</v>
      </c>
      <c r="M12" s="111">
        <v>0</v>
      </c>
      <c r="N12" s="286">
        <v>0</v>
      </c>
      <c r="O12" s="287"/>
      <c r="Q12" s="260"/>
      <c r="R12" s="275"/>
      <c r="T12" s="260"/>
      <c r="U12" s="275"/>
    </row>
    <row r="13" spans="1:21" ht="15" customHeight="1" x14ac:dyDescent="0.25"/>
    <row r="14" spans="1:21" ht="15.75" customHeight="1" thickBot="1" x14ac:dyDescent="0.3"/>
    <row r="15" spans="1:21" ht="32.25" customHeight="1" x14ac:dyDescent="0.25">
      <c r="A15" s="247" t="s">
        <v>150</v>
      </c>
      <c r="B15" s="247"/>
      <c r="C15" s="247"/>
      <c r="D15" s="247"/>
      <c r="E15" s="247"/>
      <c r="F15" s="15" t="s">
        <v>151</v>
      </c>
      <c r="G15" s="109">
        <f>SUM(B18:G18)</f>
        <v>0</v>
      </c>
      <c r="I15" s="259" t="s">
        <v>152</v>
      </c>
      <c r="J15" s="273"/>
      <c r="K15" s="273"/>
      <c r="L15" s="273"/>
      <c r="M15" s="273"/>
      <c r="N15" s="17" t="s">
        <v>151</v>
      </c>
      <c r="O15" s="18">
        <f>J18+K18+L18+M18+N18+O18+O19</f>
        <v>0</v>
      </c>
      <c r="Q15" s="259" t="s">
        <v>153</v>
      </c>
      <c r="R15" s="274">
        <f>$O$15+$G$15</f>
        <v>0</v>
      </c>
    </row>
    <row r="16" spans="1:21" ht="51.75" customHeight="1" x14ac:dyDescent="0.25">
      <c r="A16" s="1" t="s">
        <v>144</v>
      </c>
      <c r="B16" s="2"/>
      <c r="C16" s="267"/>
      <c r="D16" s="267"/>
      <c r="E16" s="2"/>
      <c r="F16" s="2"/>
      <c r="G16" s="269" t="s">
        <v>145</v>
      </c>
      <c r="I16" s="3" t="s">
        <v>144</v>
      </c>
      <c r="J16" s="117"/>
      <c r="K16" s="117"/>
      <c r="L16" s="117"/>
      <c r="M16" s="117"/>
      <c r="N16" s="117"/>
      <c r="O16" s="265" t="s">
        <v>154</v>
      </c>
      <c r="Q16" s="246"/>
      <c r="R16" s="266"/>
    </row>
    <row r="17" spans="1:21" ht="162" customHeight="1" x14ac:dyDescent="0.25">
      <c r="A17" s="1" t="s">
        <v>146</v>
      </c>
      <c r="B17" s="107" t="s">
        <v>155</v>
      </c>
      <c r="C17" s="268" t="s">
        <v>156</v>
      </c>
      <c r="D17" s="268"/>
      <c r="E17" s="107" t="s">
        <v>157</v>
      </c>
      <c r="F17" s="107" t="s">
        <v>81</v>
      </c>
      <c r="G17" s="270"/>
      <c r="I17" s="4" t="s">
        <v>146</v>
      </c>
      <c r="J17" s="107" t="s">
        <v>158</v>
      </c>
      <c r="K17" s="107" t="s">
        <v>159</v>
      </c>
      <c r="L17" s="107" t="s">
        <v>160</v>
      </c>
      <c r="M17" s="107" t="s">
        <v>161</v>
      </c>
      <c r="N17" s="107" t="s">
        <v>162</v>
      </c>
      <c r="O17" s="266"/>
      <c r="Q17" s="246"/>
      <c r="R17" s="266"/>
    </row>
    <row r="18" spans="1:21" ht="16.5" thickBot="1" x14ac:dyDescent="0.3">
      <c r="A18" s="110" t="s">
        <v>149</v>
      </c>
      <c r="B18" s="111">
        <v>0</v>
      </c>
      <c r="C18" s="239">
        <v>0</v>
      </c>
      <c r="D18" s="240"/>
      <c r="E18" s="112">
        <v>0</v>
      </c>
      <c r="F18" s="112">
        <v>0</v>
      </c>
      <c r="G18" s="112">
        <v>0</v>
      </c>
      <c r="I18" s="110" t="s">
        <v>149</v>
      </c>
      <c r="J18" s="111">
        <v>0</v>
      </c>
      <c r="K18" s="111">
        <v>0</v>
      </c>
      <c r="L18" s="111">
        <v>0</v>
      </c>
      <c r="M18" s="111">
        <v>0</v>
      </c>
      <c r="N18" s="112">
        <v>0</v>
      </c>
      <c r="O18" s="112">
        <v>0</v>
      </c>
      <c r="Q18" s="260"/>
      <c r="R18" s="275"/>
    </row>
    <row r="19" spans="1:21" ht="16.5" thickBot="1" x14ac:dyDescent="0.3">
      <c r="I19" s="237"/>
      <c r="J19" s="237"/>
      <c r="K19" s="237"/>
      <c r="L19" s="237"/>
      <c r="M19" s="238"/>
      <c r="N19" s="19" t="s">
        <v>163</v>
      </c>
      <c r="O19" s="20">
        <v>0</v>
      </c>
    </row>
    <row r="20" spans="1:21" ht="15.75" thickBot="1" x14ac:dyDescent="0.3"/>
    <row r="21" spans="1:21" ht="31.5" customHeight="1" thickBot="1" x14ac:dyDescent="0.3">
      <c r="A21" s="279" t="s">
        <v>164</v>
      </c>
      <c r="B21" s="280"/>
      <c r="C21" s="280"/>
      <c r="D21" s="280"/>
      <c r="E21" s="280"/>
      <c r="F21" s="280"/>
      <c r="G21" s="280"/>
      <c r="H21" s="280"/>
      <c r="I21" s="281"/>
      <c r="J21" s="281"/>
      <c r="K21" s="281"/>
      <c r="L21" s="281"/>
      <c r="M21" s="281"/>
      <c r="N21" s="281"/>
      <c r="O21" s="282"/>
    </row>
    <row r="22" spans="1:21" ht="25.5" customHeight="1" x14ac:dyDescent="0.25">
      <c r="A22" s="271" t="s">
        <v>165</v>
      </c>
      <c r="B22" s="271"/>
      <c r="C22" s="271"/>
      <c r="D22" s="271"/>
      <c r="E22" s="271"/>
      <c r="F22" s="14" t="s">
        <v>151</v>
      </c>
      <c r="G22" s="113">
        <f>B25+C25+D25+E25+F25+G25+G26</f>
        <v>0</v>
      </c>
      <c r="I22" s="259" t="s">
        <v>166</v>
      </c>
      <c r="J22" s="273"/>
      <c r="K22" s="273"/>
      <c r="L22" s="273"/>
      <c r="M22" s="273"/>
      <c r="N22" s="21" t="s">
        <v>151</v>
      </c>
      <c r="O22" s="22">
        <f>J25+L25+M25+N25+O26</f>
        <v>0</v>
      </c>
      <c r="Q22" s="259" t="s">
        <v>167</v>
      </c>
      <c r="R22" s="274" t="e">
        <f>INDEX('Puntuación (NO MOVER)'!E18:K23,'20'!O22,'20'!G22)</f>
        <v>#VALUE!</v>
      </c>
    </row>
    <row r="23" spans="1:21" ht="37.5" customHeight="1" x14ac:dyDescent="0.25">
      <c r="A23" s="4" t="s">
        <v>144</v>
      </c>
      <c r="B23" s="2"/>
      <c r="C23" s="2"/>
      <c r="D23" s="2"/>
      <c r="E23" s="2"/>
      <c r="F23" s="2"/>
      <c r="G23" s="5"/>
      <c r="I23" s="4" t="s">
        <v>144</v>
      </c>
      <c r="J23" s="267"/>
      <c r="K23" s="267"/>
      <c r="L23" s="2"/>
      <c r="M23" s="2"/>
      <c r="N23" s="187" t="s">
        <v>168</v>
      </c>
      <c r="O23" s="265"/>
      <c r="Q23" s="246"/>
      <c r="R23" s="266"/>
      <c r="T23" s="30"/>
      <c r="U23" s="30"/>
    </row>
    <row r="24" spans="1:21" ht="138.75" customHeight="1" x14ac:dyDescent="0.25">
      <c r="A24" s="3" t="s">
        <v>146</v>
      </c>
      <c r="B24" s="107" t="s">
        <v>169</v>
      </c>
      <c r="C24" s="107" t="s">
        <v>170</v>
      </c>
      <c r="D24" s="107" t="s">
        <v>93</v>
      </c>
      <c r="E24" s="107" t="s">
        <v>94</v>
      </c>
      <c r="F24" s="107" t="s">
        <v>95</v>
      </c>
      <c r="G24" s="116" t="s">
        <v>96</v>
      </c>
      <c r="I24" s="3" t="s">
        <v>146</v>
      </c>
      <c r="J24" s="268" t="s">
        <v>171</v>
      </c>
      <c r="K24" s="268"/>
      <c r="L24" s="39" t="s">
        <v>172</v>
      </c>
      <c r="M24" s="39" t="s">
        <v>173</v>
      </c>
      <c r="N24" s="187"/>
      <c r="O24" s="265"/>
      <c r="Q24" s="246"/>
      <c r="R24" s="266"/>
      <c r="T24" s="30"/>
      <c r="U24" s="30"/>
    </row>
    <row r="25" spans="1:21" ht="16.5" thickBot="1" x14ac:dyDescent="0.3">
      <c r="A25" s="110" t="s">
        <v>149</v>
      </c>
      <c r="B25" s="111">
        <v>0</v>
      </c>
      <c r="C25" s="112">
        <v>0</v>
      </c>
      <c r="D25" s="16">
        <v>0</v>
      </c>
      <c r="E25" s="112">
        <v>0</v>
      </c>
      <c r="F25" s="112">
        <v>0</v>
      </c>
      <c r="G25" s="112">
        <v>0</v>
      </c>
      <c r="I25" s="110" t="s">
        <v>149</v>
      </c>
      <c r="J25" s="283">
        <v>0</v>
      </c>
      <c r="K25" s="283"/>
      <c r="L25" s="111">
        <v>0</v>
      </c>
      <c r="M25" s="111">
        <v>0</v>
      </c>
      <c r="N25" s="284">
        <v>0</v>
      </c>
      <c r="O25" s="285"/>
      <c r="Q25" s="260"/>
      <c r="R25" s="275"/>
    </row>
    <row r="26" spans="1:21" ht="16.5" thickBot="1" x14ac:dyDescent="0.3">
      <c r="F26" s="19" t="s">
        <v>163</v>
      </c>
      <c r="G26" s="20">
        <v>0</v>
      </c>
      <c r="N26" s="19" t="s">
        <v>163</v>
      </c>
      <c r="O26" s="20">
        <v>0</v>
      </c>
    </row>
    <row r="29" spans="1:21" ht="29.25" customHeight="1" thickBot="1" x14ac:dyDescent="0.3">
      <c r="A29" s="277" t="s">
        <v>174</v>
      </c>
      <c r="B29" s="278"/>
      <c r="C29" s="278"/>
      <c r="D29" s="278"/>
      <c r="E29" s="278"/>
      <c r="F29" s="278"/>
      <c r="G29" s="278"/>
      <c r="H29" s="278"/>
      <c r="I29" s="278"/>
      <c r="J29" s="278"/>
      <c r="K29" s="278"/>
      <c r="L29" s="278"/>
      <c r="M29" s="278"/>
      <c r="N29" s="278"/>
      <c r="O29" s="278"/>
    </row>
    <row r="30" spans="1:21" ht="21" x14ac:dyDescent="0.25">
      <c r="A30" s="246" t="s">
        <v>175</v>
      </c>
      <c r="B30" s="247"/>
      <c r="C30" s="247"/>
      <c r="D30" s="247"/>
      <c r="E30" s="247"/>
      <c r="F30" s="12" t="s">
        <v>151</v>
      </c>
      <c r="G30" s="23">
        <f>B33+C33+D33+F33+G33+G34</f>
        <v>0</v>
      </c>
      <c r="I30" s="259" t="s">
        <v>176</v>
      </c>
      <c r="J30" s="273"/>
      <c r="K30" s="273"/>
      <c r="L30" s="273"/>
      <c r="M30" s="273"/>
      <c r="N30" s="21" t="s">
        <v>151</v>
      </c>
      <c r="O30" s="22">
        <f>J33+K33+L33+M33+N33+O33+O34</f>
        <v>0</v>
      </c>
      <c r="Q30" s="259" t="s">
        <v>177</v>
      </c>
      <c r="R30" s="274" t="e">
        <f>INDEX('Puntuación (NO MOVER)'!P6:V12,'20'!G30,'20'!O30)</f>
        <v>#VALUE!</v>
      </c>
    </row>
    <row r="31" spans="1:21" ht="42.75" customHeight="1" x14ac:dyDescent="0.25">
      <c r="A31" s="4" t="s">
        <v>144</v>
      </c>
      <c r="B31" s="2"/>
      <c r="C31" s="2"/>
      <c r="D31" s="253"/>
      <c r="E31" s="254"/>
      <c r="F31" s="2"/>
      <c r="G31" s="5"/>
      <c r="I31" s="4" t="s">
        <v>144</v>
      </c>
      <c r="J31" s="2"/>
      <c r="K31" s="2"/>
      <c r="L31" s="2"/>
      <c r="M31" s="2"/>
      <c r="N31" s="2"/>
      <c r="O31" s="276" t="s">
        <v>178</v>
      </c>
      <c r="Q31" s="246"/>
      <c r="R31" s="266"/>
    </row>
    <row r="32" spans="1:21" ht="123.75" customHeight="1" x14ac:dyDescent="0.25">
      <c r="A32" s="4" t="s">
        <v>146</v>
      </c>
      <c r="B32" s="107" t="s">
        <v>179</v>
      </c>
      <c r="C32" s="107" t="s">
        <v>180</v>
      </c>
      <c r="D32" s="255" t="s">
        <v>181</v>
      </c>
      <c r="E32" s="256"/>
      <c r="F32" s="107" t="s">
        <v>182</v>
      </c>
      <c r="G32" s="116" t="s">
        <v>108</v>
      </c>
      <c r="I32" s="4" t="s">
        <v>146</v>
      </c>
      <c r="J32" s="107" t="s">
        <v>183</v>
      </c>
      <c r="K32" s="26" t="s">
        <v>184</v>
      </c>
      <c r="L32" s="107" t="s">
        <v>185</v>
      </c>
      <c r="M32" s="107" t="s">
        <v>186</v>
      </c>
      <c r="N32" s="107" t="s">
        <v>187</v>
      </c>
      <c r="O32" s="276"/>
      <c r="Q32" s="246"/>
      <c r="R32" s="266"/>
    </row>
    <row r="33" spans="1:19" ht="16.5" thickBot="1" x14ac:dyDescent="0.3">
      <c r="A33" s="110" t="s">
        <v>149</v>
      </c>
      <c r="B33" s="16">
        <v>0</v>
      </c>
      <c r="C33" s="16">
        <v>0</v>
      </c>
      <c r="D33" s="257">
        <v>0</v>
      </c>
      <c r="E33" s="258"/>
      <c r="F33" s="29">
        <v>0</v>
      </c>
      <c r="G33" s="29">
        <v>0</v>
      </c>
      <c r="I33" s="110" t="s">
        <v>149</v>
      </c>
      <c r="J33" s="111">
        <v>0</v>
      </c>
      <c r="K33" s="111">
        <v>0</v>
      </c>
      <c r="L33" s="112">
        <v>0</v>
      </c>
      <c r="M33" s="112">
        <v>0</v>
      </c>
      <c r="N33" s="112">
        <v>0</v>
      </c>
      <c r="O33" s="112">
        <v>0</v>
      </c>
      <c r="Q33" s="260"/>
      <c r="R33" s="275"/>
    </row>
    <row r="34" spans="1:19" ht="16.5" thickBot="1" x14ac:dyDescent="0.3">
      <c r="F34" s="19" t="s">
        <v>163</v>
      </c>
      <c r="G34" s="20">
        <v>0</v>
      </c>
      <c r="N34" s="24" t="s">
        <v>163</v>
      </c>
      <c r="O34" s="25">
        <v>0</v>
      </c>
    </row>
    <row r="38" spans="1:19" ht="15.75" thickBot="1" x14ac:dyDescent="0.3"/>
    <row r="39" spans="1:19" ht="45" x14ac:dyDescent="0.25">
      <c r="C39" s="397" t="s">
        <v>188</v>
      </c>
      <c r="D39" s="398"/>
      <c r="E39" s="398"/>
      <c r="F39" s="273" t="s">
        <v>189</v>
      </c>
      <c r="G39" s="273"/>
      <c r="H39" s="114" t="s">
        <v>190</v>
      </c>
      <c r="I39" s="114" t="s">
        <v>191</v>
      </c>
      <c r="J39" s="27" t="s">
        <v>192</v>
      </c>
      <c r="K39" s="114" t="s">
        <v>193</v>
      </c>
      <c r="L39" s="43" t="s">
        <v>194</v>
      </c>
      <c r="M39" s="250" t="s">
        <v>195</v>
      </c>
      <c r="N39" s="251"/>
      <c r="O39" s="251"/>
      <c r="P39" s="251"/>
      <c r="Q39" s="251"/>
      <c r="R39" s="251"/>
      <c r="S39" s="252"/>
    </row>
    <row r="40" spans="1:19" ht="150" customHeight="1" thickBot="1" x14ac:dyDescent="0.3">
      <c r="C40" s="417"/>
      <c r="D40" s="418"/>
      <c r="E40" s="418"/>
      <c r="F40" s="419" t="e">
        <f>$U$9</f>
        <v>#VALUE!</v>
      </c>
      <c r="G40" s="419"/>
      <c r="H40" s="108" t="e">
        <f>$R$22</f>
        <v>#VALUE!</v>
      </c>
      <c r="I40" s="108" t="e">
        <f>$R$30</f>
        <v>#VALUE!</v>
      </c>
      <c r="J40" s="28" t="e">
        <f>INDEX('Puntuación (NO MOVER)'!O17:W25,'20'!H40,'20'!I40)</f>
        <v>#VALUE!</v>
      </c>
      <c r="K40" s="108" t="e">
        <f>INDEX('Puntuación (NO MOVER)'!AD5:AM14,'20'!F40,'20'!J40)</f>
        <v>#VALUE!</v>
      </c>
      <c r="L40" s="44" t="e">
        <f>IF(K40&gt;5,"RIESGO ALTO","RIESGO BAJO")</f>
        <v>#VALUE!</v>
      </c>
      <c r="M40" s="420" t="s">
        <v>196</v>
      </c>
      <c r="N40" s="421"/>
      <c r="O40" s="421"/>
      <c r="P40" s="421"/>
      <c r="Q40" s="421"/>
      <c r="R40" s="421"/>
      <c r="S40" s="421"/>
    </row>
    <row r="41" spans="1:19" ht="162" customHeight="1" thickBot="1" x14ac:dyDescent="0.3">
      <c r="C41" s="397" t="s">
        <v>121</v>
      </c>
      <c r="D41" s="398"/>
      <c r="E41" s="399"/>
      <c r="F41" s="400"/>
      <c r="G41" s="401"/>
      <c r="H41" s="401"/>
      <c r="I41" s="401"/>
      <c r="J41" s="401"/>
      <c r="K41" s="401"/>
      <c r="L41" s="402"/>
    </row>
    <row r="42" spans="1:19" ht="16.5" thickBot="1" x14ac:dyDescent="0.3">
      <c r="C42" s="397" t="s">
        <v>122</v>
      </c>
      <c r="D42" s="398"/>
      <c r="E42" s="399"/>
      <c r="F42" s="400"/>
      <c r="G42" s="401"/>
      <c r="H42" s="401"/>
      <c r="I42" s="401"/>
      <c r="J42" s="401"/>
      <c r="K42" s="401"/>
      <c r="L42" s="402"/>
    </row>
  </sheetData>
  <mergeCells count="63">
    <mergeCell ref="Q30:Q33"/>
    <mergeCell ref="C41:E41"/>
    <mergeCell ref="F41:L41"/>
    <mergeCell ref="C39:E39"/>
    <mergeCell ref="F39:G39"/>
    <mergeCell ref="M39:S39"/>
    <mergeCell ref="C40:E40"/>
    <mergeCell ref="F40:G40"/>
    <mergeCell ref="M40:S40"/>
    <mergeCell ref="R30:R33"/>
    <mergeCell ref="D31:E31"/>
    <mergeCell ref="O31:O32"/>
    <mergeCell ref="D32:E32"/>
    <mergeCell ref="D33:E33"/>
    <mergeCell ref="A30:E30"/>
    <mergeCell ref="I30:M30"/>
    <mergeCell ref="I19:M19"/>
    <mergeCell ref="A21:O21"/>
    <mergeCell ref="A22:E22"/>
    <mergeCell ref="I22:M22"/>
    <mergeCell ref="A29:O29"/>
    <mergeCell ref="Q22:Q25"/>
    <mergeCell ref="N25:O25"/>
    <mergeCell ref="R22:R25"/>
    <mergeCell ref="J23:K23"/>
    <mergeCell ref="N23:O24"/>
    <mergeCell ref="J24:K24"/>
    <mergeCell ref="J25:K25"/>
    <mergeCell ref="A15:E15"/>
    <mergeCell ref="I15:M15"/>
    <mergeCell ref="Q15:Q18"/>
    <mergeCell ref="R15:R18"/>
    <mergeCell ref="C16:D16"/>
    <mergeCell ref="G16:G17"/>
    <mergeCell ref="O16:O17"/>
    <mergeCell ref="C17:D17"/>
    <mergeCell ref="C18:D18"/>
    <mergeCell ref="Q9:Q12"/>
    <mergeCell ref="R9:R12"/>
    <mergeCell ref="T9:T12"/>
    <mergeCell ref="U9:U12"/>
    <mergeCell ref="G10:G11"/>
    <mergeCell ref="J10:K10"/>
    <mergeCell ref="N10:O11"/>
    <mergeCell ref="J11:K11"/>
    <mergeCell ref="J12:K12"/>
    <mergeCell ref="N12:O12"/>
    <mergeCell ref="C42:E42"/>
    <mergeCell ref="F42:L42"/>
    <mergeCell ref="A9:E9"/>
    <mergeCell ref="I9:M9"/>
    <mergeCell ref="A1:O1"/>
    <mergeCell ref="B2:I2"/>
    <mergeCell ref="K2:O2"/>
    <mergeCell ref="B3:I3"/>
    <mergeCell ref="K3:O3"/>
    <mergeCell ref="B4:I4"/>
    <mergeCell ref="K4:O4"/>
    <mergeCell ref="A5:O5"/>
    <mergeCell ref="A6:B6"/>
    <mergeCell ref="C6:I6"/>
    <mergeCell ref="K6:O6"/>
    <mergeCell ref="A7:O8"/>
  </mergeCells>
  <conditionalFormatting sqref="L40">
    <cfRule type="containsText" dxfId="11" priority="1" operator="containsText" text="RIESGO BAJO">
      <formula>NOT(ISERROR(SEARCH("RIESGO BAJO",L40)))</formula>
    </cfRule>
    <cfRule type="containsText" dxfId="10" priority="2" operator="containsText" text="RIESGO ALTO">
      <formula>NOT(ISERROR(SEARCH("RIESGO ALTO",L40)))</formula>
    </cfRule>
  </conditionalFormatting>
  <dataValidations count="5">
    <dataValidation type="list" allowBlank="1" showInputMessage="1" showErrorMessage="1" sqref="C25" xr:uid="{00000000-0002-0000-1800-000000000000}">
      <formula1>"0,1,2,3"</formula1>
    </dataValidation>
    <dataValidation type="list" allowBlank="1" showInputMessage="1" showErrorMessage="1" sqref="E12 D25" xr:uid="{00000000-0002-0000-1800-000001000000}">
      <formula1>"0,3"</formula1>
    </dataValidation>
    <dataValidation type="list" allowBlank="1" showInputMessage="1" showErrorMessage="1" sqref="C12:D12 L12:M12 C18:D18 K18:M18 L25:M25 C33:D33 K33" xr:uid="{00000000-0002-0000-1800-000002000000}">
      <formula1>"0,2"</formula1>
    </dataValidation>
    <dataValidation type="list" allowBlank="1" showInputMessage="1" showErrorMessage="1" sqref="B12 F12:G12 J12:K12 N12:O12 L33:O33 B18 E18:G18 J18 N18:O18 E25:G25 J25:K25 N25:O25 B33 F33:G33 J33 B25" xr:uid="{00000000-0002-0000-1800-000003000000}">
      <formula1>"0,1"</formula1>
    </dataValidation>
    <dataValidation type="list" allowBlank="1" showInputMessage="1" showErrorMessage="1" sqref="O19 G26 O26 G34 O34" xr:uid="{00000000-0002-0000-1800-000004000000}">
      <formula1>"-1,0,1"</formula1>
    </dataValidation>
  </dataValidations>
  <pageMargins left="0.7" right="0.7" top="0.75" bottom="0.75" header="0.3" footer="0.3"/>
  <pageSetup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U41"/>
  <sheetViews>
    <sheetView showGridLines="0" zoomScale="90" zoomScaleNormal="90" workbookViewId="0">
      <selection activeCell="A5" sqref="A5:O5"/>
    </sheetView>
  </sheetViews>
  <sheetFormatPr baseColWidth="10" defaultColWidth="11.42578125" defaultRowHeight="15" x14ac:dyDescent="0.25"/>
  <cols>
    <col min="1" max="1" width="20.42578125" customWidth="1"/>
    <col min="2" max="2" width="13.5703125" customWidth="1"/>
    <col min="3" max="3" width="13" customWidth="1"/>
    <col min="6" max="6" width="14.28515625" customWidth="1"/>
    <col min="9" max="9" width="14.42578125" customWidth="1"/>
    <col min="11" max="11" width="18.5703125" customWidth="1"/>
    <col min="12" max="12" width="20.28515625" customWidth="1"/>
    <col min="13" max="13" width="18.42578125" customWidth="1"/>
    <col min="14" max="14" width="14" customWidth="1"/>
    <col min="16" max="16" width="4.42578125" customWidth="1"/>
    <col min="17" max="17" width="16" customWidth="1"/>
    <col min="20" max="20" width="17.5703125" customWidth="1"/>
  </cols>
  <sheetData>
    <row r="1" spans="1:21" ht="38.25" customHeight="1" x14ac:dyDescent="0.25">
      <c r="A1" s="403" t="s">
        <v>131</v>
      </c>
      <c r="B1" s="404"/>
      <c r="C1" s="404"/>
      <c r="D1" s="404"/>
      <c r="E1" s="404"/>
      <c r="F1" s="404"/>
      <c r="G1" s="404"/>
      <c r="H1" s="404"/>
      <c r="I1" s="404"/>
      <c r="J1" s="404"/>
      <c r="K1" s="404"/>
      <c r="L1" s="404"/>
      <c r="M1" s="404"/>
      <c r="N1" s="404"/>
      <c r="O1" s="405"/>
    </row>
    <row r="2" spans="1:21" ht="21.75" customHeight="1" x14ac:dyDescent="0.25">
      <c r="A2" s="115" t="s">
        <v>132</v>
      </c>
      <c r="B2" s="389"/>
      <c r="C2" s="390"/>
      <c r="D2" s="390"/>
      <c r="E2" s="390"/>
      <c r="F2" s="390"/>
      <c r="G2" s="390"/>
      <c r="H2" s="390"/>
      <c r="I2" s="406"/>
      <c r="J2" s="104" t="s">
        <v>133</v>
      </c>
      <c r="K2" s="389"/>
      <c r="L2" s="390"/>
      <c r="M2" s="390"/>
      <c r="N2" s="390"/>
      <c r="O2" s="391"/>
    </row>
    <row r="3" spans="1:21" ht="21.75" customHeight="1" x14ac:dyDescent="0.25">
      <c r="A3" s="115" t="s">
        <v>134</v>
      </c>
      <c r="B3" s="389"/>
      <c r="C3" s="390"/>
      <c r="D3" s="390"/>
      <c r="E3" s="390"/>
      <c r="F3" s="390"/>
      <c r="G3" s="390"/>
      <c r="H3" s="390"/>
      <c r="I3" s="406"/>
      <c r="J3" s="104"/>
      <c r="K3" s="389"/>
      <c r="L3" s="390"/>
      <c r="M3" s="390"/>
      <c r="N3" s="390"/>
      <c r="O3" s="391"/>
    </row>
    <row r="4" spans="1:21" ht="19.5" customHeight="1" x14ac:dyDescent="0.25">
      <c r="A4" s="115" t="s">
        <v>135</v>
      </c>
      <c r="B4" s="389"/>
      <c r="C4" s="390"/>
      <c r="D4" s="390"/>
      <c r="E4" s="390"/>
      <c r="F4" s="390"/>
      <c r="G4" s="390"/>
      <c r="H4" s="390"/>
      <c r="I4" s="406"/>
      <c r="J4" s="104"/>
      <c r="K4" s="389"/>
      <c r="L4" s="390"/>
      <c r="M4" s="390"/>
      <c r="N4" s="390"/>
      <c r="O4" s="391"/>
    </row>
    <row r="5" spans="1:21" ht="21" customHeight="1" x14ac:dyDescent="0.25">
      <c r="A5" s="407" t="s">
        <v>198</v>
      </c>
      <c r="B5" s="198"/>
      <c r="C5" s="198"/>
      <c r="D5" s="198"/>
      <c r="E5" s="198"/>
      <c r="F5" s="198"/>
      <c r="G5" s="198"/>
      <c r="H5" s="198"/>
      <c r="I5" s="198"/>
      <c r="J5" s="198"/>
      <c r="K5" s="198"/>
      <c r="L5" s="198"/>
      <c r="M5" s="198"/>
      <c r="N5" s="198"/>
      <c r="O5" s="408"/>
    </row>
    <row r="6" spans="1:21" ht="21" customHeight="1" thickBot="1" x14ac:dyDescent="0.3">
      <c r="A6" s="409" t="s">
        <v>136</v>
      </c>
      <c r="B6" s="410"/>
      <c r="C6" s="411"/>
      <c r="D6" s="412"/>
      <c r="E6" s="412"/>
      <c r="F6" s="412"/>
      <c r="G6" s="412"/>
      <c r="H6" s="412"/>
      <c r="I6" s="413"/>
      <c r="J6" s="118" t="s">
        <v>137</v>
      </c>
      <c r="K6" s="414"/>
      <c r="L6" s="415"/>
      <c r="M6" s="415"/>
      <c r="N6" s="415"/>
      <c r="O6" s="416"/>
    </row>
    <row r="7" spans="1:21" x14ac:dyDescent="0.25">
      <c r="A7" s="298" t="s">
        <v>138</v>
      </c>
      <c r="B7" s="299"/>
      <c r="C7" s="299"/>
      <c r="D7" s="299"/>
      <c r="E7" s="299"/>
      <c r="F7" s="299"/>
      <c r="G7" s="299"/>
      <c r="H7" s="299"/>
      <c r="I7" s="299"/>
      <c r="J7" s="299"/>
      <c r="K7" s="299"/>
      <c r="L7" s="299"/>
      <c r="M7" s="299"/>
      <c r="N7" s="299"/>
      <c r="O7" s="300"/>
    </row>
    <row r="8" spans="1:21" ht="15.75" customHeight="1" thickBot="1" x14ac:dyDescent="0.3">
      <c r="A8" s="301"/>
      <c r="B8" s="302"/>
      <c r="C8" s="302"/>
      <c r="D8" s="302"/>
      <c r="E8" s="302"/>
      <c r="F8" s="302"/>
      <c r="G8" s="302"/>
      <c r="H8" s="302"/>
      <c r="I8" s="302"/>
      <c r="J8" s="302"/>
      <c r="K8" s="302"/>
      <c r="L8" s="302"/>
      <c r="M8" s="302"/>
      <c r="N8" s="302"/>
      <c r="O8" s="303"/>
    </row>
    <row r="9" spans="1:21" ht="48" customHeight="1" x14ac:dyDescent="0.25">
      <c r="A9" s="294" t="s">
        <v>139</v>
      </c>
      <c r="B9" s="271"/>
      <c r="C9" s="271"/>
      <c r="D9" s="271"/>
      <c r="E9" s="271"/>
      <c r="F9" s="14" t="s">
        <v>140</v>
      </c>
      <c r="G9" s="13">
        <f>SUM(B12:G12)</f>
        <v>0</v>
      </c>
      <c r="H9" s="9"/>
      <c r="I9" s="271" t="s">
        <v>141</v>
      </c>
      <c r="J9" s="271"/>
      <c r="K9" s="271"/>
      <c r="L9" s="271"/>
      <c r="M9" s="271"/>
      <c r="N9" s="14" t="s">
        <v>140</v>
      </c>
      <c r="O9" s="13">
        <f>SUM(J12:O12)</f>
        <v>0</v>
      </c>
      <c r="Q9" s="259" t="s">
        <v>142</v>
      </c>
      <c r="R9" s="274">
        <f>$O$9+$G$9</f>
        <v>0</v>
      </c>
      <c r="T9" s="259" t="s">
        <v>143</v>
      </c>
      <c r="U9" s="274" t="e">
        <f>INDEX('Puntuación (NO MOVER)'!C4:K11,'21'!$R$9,'21'!$R$15)</f>
        <v>#VALUE!</v>
      </c>
    </row>
    <row r="10" spans="1:21" ht="46.5" customHeight="1" x14ac:dyDescent="0.25">
      <c r="A10" s="6" t="s">
        <v>144</v>
      </c>
      <c r="B10" s="2"/>
      <c r="C10" s="2"/>
      <c r="D10" s="2"/>
      <c r="E10" s="2"/>
      <c r="F10" s="2"/>
      <c r="G10" s="276" t="s">
        <v>145</v>
      </c>
      <c r="H10" s="10"/>
      <c r="I10" s="7" t="s">
        <v>144</v>
      </c>
      <c r="J10" s="295"/>
      <c r="K10" s="295"/>
      <c r="L10" s="11"/>
      <c r="M10" s="11"/>
      <c r="N10" s="304" t="s">
        <v>145</v>
      </c>
      <c r="O10" s="305"/>
      <c r="Q10" s="246"/>
      <c r="R10" s="266"/>
      <c r="T10" s="246"/>
      <c r="U10" s="266"/>
    </row>
    <row r="11" spans="1:21" ht="141.75" x14ac:dyDescent="0.25">
      <c r="A11" s="6" t="s">
        <v>146</v>
      </c>
      <c r="B11" s="107" t="s">
        <v>68</v>
      </c>
      <c r="C11" s="107" t="s">
        <v>69</v>
      </c>
      <c r="D11" s="107" t="s">
        <v>70</v>
      </c>
      <c r="E11" s="107" t="s">
        <v>71</v>
      </c>
      <c r="F11" s="107" t="s">
        <v>147</v>
      </c>
      <c r="G11" s="276"/>
      <c r="H11" s="10"/>
      <c r="I11" s="1" t="s">
        <v>146</v>
      </c>
      <c r="J11" s="268" t="s">
        <v>148</v>
      </c>
      <c r="K11" s="268"/>
      <c r="L11" s="107" t="s">
        <v>75</v>
      </c>
      <c r="M11" s="107" t="s">
        <v>76</v>
      </c>
      <c r="N11" s="306"/>
      <c r="O11" s="307"/>
      <c r="Q11" s="246"/>
      <c r="R11" s="266"/>
      <c r="T11" s="246"/>
      <c r="U11" s="266"/>
    </row>
    <row r="12" spans="1:21" ht="16.5" thickBot="1" x14ac:dyDescent="0.3">
      <c r="A12" s="110" t="s">
        <v>149</v>
      </c>
      <c r="B12" s="111">
        <v>0</v>
      </c>
      <c r="C12" s="111">
        <v>0</v>
      </c>
      <c r="D12" s="111">
        <v>0</v>
      </c>
      <c r="E12" s="111">
        <v>0</v>
      </c>
      <c r="F12" s="112">
        <v>0</v>
      </c>
      <c r="G12" s="112">
        <v>0</v>
      </c>
      <c r="H12" s="8"/>
      <c r="I12" s="110" t="s">
        <v>149</v>
      </c>
      <c r="J12" s="239">
        <v>0</v>
      </c>
      <c r="K12" s="240"/>
      <c r="L12" s="111">
        <v>0</v>
      </c>
      <c r="M12" s="111">
        <v>0</v>
      </c>
      <c r="N12" s="286">
        <v>0</v>
      </c>
      <c r="O12" s="287"/>
      <c r="Q12" s="260"/>
      <c r="R12" s="275"/>
      <c r="T12" s="260"/>
      <c r="U12" s="275"/>
    </row>
    <row r="13" spans="1:21" ht="15" customHeight="1" x14ac:dyDescent="0.25"/>
    <row r="14" spans="1:21" ht="15.75" customHeight="1" thickBot="1" x14ac:dyDescent="0.3"/>
    <row r="15" spans="1:21" ht="32.25" customHeight="1" x14ac:dyDescent="0.25">
      <c r="A15" s="247" t="s">
        <v>150</v>
      </c>
      <c r="B15" s="247"/>
      <c r="C15" s="247"/>
      <c r="D15" s="247"/>
      <c r="E15" s="247"/>
      <c r="F15" s="15" t="s">
        <v>151</v>
      </c>
      <c r="G15" s="109">
        <f>SUM(B18:G18)</f>
        <v>0</v>
      </c>
      <c r="I15" s="259" t="s">
        <v>152</v>
      </c>
      <c r="J15" s="273"/>
      <c r="K15" s="273"/>
      <c r="L15" s="273"/>
      <c r="M15" s="273"/>
      <c r="N15" s="17" t="s">
        <v>151</v>
      </c>
      <c r="O15" s="18">
        <f>J18+K18+L18+M18+N18+O18+O19</f>
        <v>0</v>
      </c>
      <c r="Q15" s="259" t="s">
        <v>153</v>
      </c>
      <c r="R15" s="274">
        <f>$O$15+$G$15</f>
        <v>0</v>
      </c>
    </row>
    <row r="16" spans="1:21" ht="51.75" customHeight="1" x14ac:dyDescent="0.25">
      <c r="A16" s="1" t="s">
        <v>144</v>
      </c>
      <c r="B16" s="2"/>
      <c r="C16" s="267"/>
      <c r="D16" s="267"/>
      <c r="E16" s="2"/>
      <c r="F16" s="2"/>
      <c r="G16" s="269" t="s">
        <v>145</v>
      </c>
      <c r="I16" s="3" t="s">
        <v>144</v>
      </c>
      <c r="J16" s="117"/>
      <c r="K16" s="117"/>
      <c r="L16" s="117"/>
      <c r="M16" s="117"/>
      <c r="N16" s="117"/>
      <c r="O16" s="265" t="s">
        <v>154</v>
      </c>
      <c r="Q16" s="246"/>
      <c r="R16" s="266"/>
    </row>
    <row r="17" spans="1:21" ht="162" customHeight="1" x14ac:dyDescent="0.25">
      <c r="A17" s="1" t="s">
        <v>146</v>
      </c>
      <c r="B17" s="107" t="s">
        <v>155</v>
      </c>
      <c r="C17" s="268" t="s">
        <v>156</v>
      </c>
      <c r="D17" s="268"/>
      <c r="E17" s="107" t="s">
        <v>157</v>
      </c>
      <c r="F17" s="107" t="s">
        <v>81</v>
      </c>
      <c r="G17" s="270"/>
      <c r="I17" s="4" t="s">
        <v>146</v>
      </c>
      <c r="J17" s="107" t="s">
        <v>158</v>
      </c>
      <c r="K17" s="107" t="s">
        <v>159</v>
      </c>
      <c r="L17" s="107" t="s">
        <v>160</v>
      </c>
      <c r="M17" s="107" t="s">
        <v>161</v>
      </c>
      <c r="N17" s="107" t="s">
        <v>162</v>
      </c>
      <c r="O17" s="266"/>
      <c r="Q17" s="246"/>
      <c r="R17" s="266"/>
    </row>
    <row r="18" spans="1:21" ht="16.5" thickBot="1" x14ac:dyDescent="0.3">
      <c r="A18" s="110" t="s">
        <v>149</v>
      </c>
      <c r="B18" s="111">
        <v>0</v>
      </c>
      <c r="C18" s="239">
        <v>0</v>
      </c>
      <c r="D18" s="240"/>
      <c r="E18" s="112">
        <v>0</v>
      </c>
      <c r="F18" s="112">
        <v>0</v>
      </c>
      <c r="G18" s="112">
        <v>0</v>
      </c>
      <c r="I18" s="110" t="s">
        <v>149</v>
      </c>
      <c r="J18" s="111">
        <v>0</v>
      </c>
      <c r="K18" s="111">
        <v>0</v>
      </c>
      <c r="L18" s="111">
        <v>0</v>
      </c>
      <c r="M18" s="111">
        <v>0</v>
      </c>
      <c r="N18" s="112">
        <v>0</v>
      </c>
      <c r="O18" s="112">
        <v>0</v>
      </c>
      <c r="Q18" s="260"/>
      <c r="R18" s="275"/>
    </row>
    <row r="19" spans="1:21" ht="16.5" thickBot="1" x14ac:dyDescent="0.3">
      <c r="I19" s="237"/>
      <c r="J19" s="237"/>
      <c r="K19" s="237"/>
      <c r="L19" s="237"/>
      <c r="M19" s="238"/>
      <c r="N19" s="19" t="s">
        <v>163</v>
      </c>
      <c r="O19" s="20">
        <v>0</v>
      </c>
    </row>
    <row r="20" spans="1:21" ht="15.75" thickBot="1" x14ac:dyDescent="0.3"/>
    <row r="21" spans="1:21" ht="31.5" customHeight="1" thickBot="1" x14ac:dyDescent="0.3">
      <c r="A21" s="279" t="s">
        <v>164</v>
      </c>
      <c r="B21" s="280"/>
      <c r="C21" s="280"/>
      <c r="D21" s="280"/>
      <c r="E21" s="280"/>
      <c r="F21" s="280"/>
      <c r="G21" s="280"/>
      <c r="H21" s="280"/>
      <c r="I21" s="281"/>
      <c r="J21" s="281"/>
      <c r="K21" s="281"/>
      <c r="L21" s="281"/>
      <c r="M21" s="281"/>
      <c r="N21" s="281"/>
      <c r="O21" s="282"/>
    </row>
    <row r="22" spans="1:21" ht="25.5" customHeight="1" x14ac:dyDescent="0.25">
      <c r="A22" s="271" t="s">
        <v>165</v>
      </c>
      <c r="B22" s="271"/>
      <c r="C22" s="271"/>
      <c r="D22" s="271"/>
      <c r="E22" s="271"/>
      <c r="F22" s="14" t="s">
        <v>151</v>
      </c>
      <c r="G22" s="113">
        <f>B25+C25+D25+E25+F25+G25+G26</f>
        <v>0</v>
      </c>
      <c r="I22" s="259" t="s">
        <v>166</v>
      </c>
      <c r="J22" s="273"/>
      <c r="K22" s="273"/>
      <c r="L22" s="273"/>
      <c r="M22" s="273"/>
      <c r="N22" s="21" t="s">
        <v>151</v>
      </c>
      <c r="O22" s="22">
        <f>J25+L25+M25+N25+O26</f>
        <v>0</v>
      </c>
      <c r="Q22" s="259" t="s">
        <v>167</v>
      </c>
      <c r="R22" s="274" t="e">
        <f>INDEX('Puntuación (NO MOVER)'!E18:K23,'21'!O22,'21'!G22)</f>
        <v>#VALUE!</v>
      </c>
    </row>
    <row r="23" spans="1:21" ht="37.5" customHeight="1" x14ac:dyDescent="0.25">
      <c r="A23" s="4" t="s">
        <v>144</v>
      </c>
      <c r="B23" s="2"/>
      <c r="C23" s="2"/>
      <c r="D23" s="2"/>
      <c r="E23" s="2"/>
      <c r="F23" s="2"/>
      <c r="G23" s="5"/>
      <c r="I23" s="4" t="s">
        <v>144</v>
      </c>
      <c r="J23" s="267"/>
      <c r="K23" s="267"/>
      <c r="L23" s="2"/>
      <c r="M23" s="2"/>
      <c r="N23" s="187" t="s">
        <v>168</v>
      </c>
      <c r="O23" s="265"/>
      <c r="Q23" s="246"/>
      <c r="R23" s="266"/>
      <c r="T23" s="30"/>
      <c r="U23" s="30"/>
    </row>
    <row r="24" spans="1:21" ht="138.75" customHeight="1" x14ac:dyDescent="0.25">
      <c r="A24" s="3" t="s">
        <v>146</v>
      </c>
      <c r="B24" s="107" t="s">
        <v>169</v>
      </c>
      <c r="C24" s="107" t="s">
        <v>170</v>
      </c>
      <c r="D24" s="107" t="s">
        <v>93</v>
      </c>
      <c r="E24" s="107" t="s">
        <v>94</v>
      </c>
      <c r="F24" s="107" t="s">
        <v>95</v>
      </c>
      <c r="G24" s="116" t="s">
        <v>96</v>
      </c>
      <c r="I24" s="3" t="s">
        <v>146</v>
      </c>
      <c r="J24" s="268" t="s">
        <v>171</v>
      </c>
      <c r="K24" s="268"/>
      <c r="L24" s="39" t="s">
        <v>172</v>
      </c>
      <c r="M24" s="39" t="s">
        <v>173</v>
      </c>
      <c r="N24" s="187"/>
      <c r="O24" s="265"/>
      <c r="Q24" s="246"/>
      <c r="R24" s="266"/>
      <c r="T24" s="30"/>
      <c r="U24" s="30"/>
    </row>
    <row r="25" spans="1:21" ht="16.5" thickBot="1" x14ac:dyDescent="0.3">
      <c r="A25" s="110" t="s">
        <v>149</v>
      </c>
      <c r="B25" s="111">
        <v>0</v>
      </c>
      <c r="C25" s="112">
        <v>0</v>
      </c>
      <c r="D25" s="16">
        <v>0</v>
      </c>
      <c r="E25" s="112">
        <v>0</v>
      </c>
      <c r="F25" s="112">
        <v>0</v>
      </c>
      <c r="G25" s="112">
        <v>0</v>
      </c>
      <c r="I25" s="110" t="s">
        <v>149</v>
      </c>
      <c r="J25" s="283">
        <v>0</v>
      </c>
      <c r="K25" s="283"/>
      <c r="L25" s="111">
        <v>0</v>
      </c>
      <c r="M25" s="111">
        <v>0</v>
      </c>
      <c r="N25" s="284">
        <v>0</v>
      </c>
      <c r="O25" s="285"/>
      <c r="Q25" s="260"/>
      <c r="R25" s="275"/>
    </row>
    <row r="26" spans="1:21" ht="16.5" thickBot="1" x14ac:dyDescent="0.3">
      <c r="F26" s="19" t="s">
        <v>163</v>
      </c>
      <c r="G26" s="20">
        <v>0</v>
      </c>
      <c r="N26" s="19" t="s">
        <v>163</v>
      </c>
      <c r="O26" s="20">
        <v>0</v>
      </c>
    </row>
    <row r="29" spans="1:21" ht="29.25" customHeight="1" thickBot="1" x14ac:dyDescent="0.3">
      <c r="A29" s="277" t="s">
        <v>174</v>
      </c>
      <c r="B29" s="278"/>
      <c r="C29" s="278"/>
      <c r="D29" s="278"/>
      <c r="E29" s="278"/>
      <c r="F29" s="278"/>
      <c r="G29" s="278"/>
      <c r="H29" s="278"/>
      <c r="I29" s="278"/>
      <c r="J29" s="278"/>
      <c r="K29" s="278"/>
      <c r="L29" s="278"/>
      <c r="M29" s="278"/>
      <c r="N29" s="278"/>
      <c r="O29" s="278"/>
    </row>
    <row r="30" spans="1:21" ht="21" x14ac:dyDescent="0.25">
      <c r="A30" s="246" t="s">
        <v>175</v>
      </c>
      <c r="B30" s="247"/>
      <c r="C30" s="247"/>
      <c r="D30" s="247"/>
      <c r="E30" s="247"/>
      <c r="F30" s="12" t="s">
        <v>151</v>
      </c>
      <c r="G30" s="23">
        <f>B33+C33+D33+F33+G33+G34</f>
        <v>0</v>
      </c>
      <c r="I30" s="259" t="s">
        <v>176</v>
      </c>
      <c r="J30" s="273"/>
      <c r="K30" s="273"/>
      <c r="L30" s="273"/>
      <c r="M30" s="273"/>
      <c r="N30" s="21" t="s">
        <v>151</v>
      </c>
      <c r="O30" s="22">
        <f>J33+K33+L33+M33+N33+O33+O34</f>
        <v>0</v>
      </c>
      <c r="Q30" s="259" t="s">
        <v>177</v>
      </c>
      <c r="R30" s="274" t="e">
        <f>INDEX('Puntuación (NO MOVER)'!P6:V12,'21'!G30,'21'!O30)</f>
        <v>#VALUE!</v>
      </c>
    </row>
    <row r="31" spans="1:21" ht="42.75" customHeight="1" x14ac:dyDescent="0.25">
      <c r="A31" s="4" t="s">
        <v>144</v>
      </c>
      <c r="B31" s="2"/>
      <c r="C31" s="2"/>
      <c r="D31" s="253"/>
      <c r="E31" s="254"/>
      <c r="F31" s="2"/>
      <c r="G31" s="5"/>
      <c r="I31" s="4" t="s">
        <v>144</v>
      </c>
      <c r="J31" s="2"/>
      <c r="K31" s="2"/>
      <c r="L31" s="2"/>
      <c r="M31" s="2"/>
      <c r="N31" s="2"/>
      <c r="O31" s="276" t="s">
        <v>178</v>
      </c>
      <c r="Q31" s="246"/>
      <c r="R31" s="266"/>
    </row>
    <row r="32" spans="1:21" ht="123.75" customHeight="1" x14ac:dyDescent="0.25">
      <c r="A32" s="4" t="s">
        <v>146</v>
      </c>
      <c r="B32" s="107" t="s">
        <v>179</v>
      </c>
      <c r="C32" s="107" t="s">
        <v>180</v>
      </c>
      <c r="D32" s="255" t="s">
        <v>181</v>
      </c>
      <c r="E32" s="256"/>
      <c r="F32" s="107" t="s">
        <v>182</v>
      </c>
      <c r="G32" s="116" t="s">
        <v>108</v>
      </c>
      <c r="I32" s="4" t="s">
        <v>146</v>
      </c>
      <c r="J32" s="107" t="s">
        <v>183</v>
      </c>
      <c r="K32" s="26" t="s">
        <v>184</v>
      </c>
      <c r="L32" s="107" t="s">
        <v>185</v>
      </c>
      <c r="M32" s="107" t="s">
        <v>186</v>
      </c>
      <c r="N32" s="107" t="s">
        <v>187</v>
      </c>
      <c r="O32" s="276"/>
      <c r="Q32" s="246"/>
      <c r="R32" s="266"/>
    </row>
    <row r="33" spans="1:19" ht="16.5" thickBot="1" x14ac:dyDescent="0.3">
      <c r="A33" s="110" t="s">
        <v>149</v>
      </c>
      <c r="B33" s="16">
        <v>0</v>
      </c>
      <c r="C33" s="16">
        <v>0</v>
      </c>
      <c r="D33" s="257">
        <v>0</v>
      </c>
      <c r="E33" s="258"/>
      <c r="F33" s="29">
        <v>0</v>
      </c>
      <c r="G33" s="29">
        <v>0</v>
      </c>
      <c r="I33" s="110" t="s">
        <v>149</v>
      </c>
      <c r="J33" s="111">
        <v>0</v>
      </c>
      <c r="K33" s="111">
        <v>0</v>
      </c>
      <c r="L33" s="112">
        <v>0</v>
      </c>
      <c r="M33" s="112">
        <v>0</v>
      </c>
      <c r="N33" s="112">
        <v>0</v>
      </c>
      <c r="O33" s="112">
        <v>0</v>
      </c>
      <c r="Q33" s="260"/>
      <c r="R33" s="275"/>
    </row>
    <row r="34" spans="1:19" ht="16.5" thickBot="1" x14ac:dyDescent="0.3">
      <c r="F34" s="19" t="s">
        <v>163</v>
      </c>
      <c r="G34" s="20">
        <v>0</v>
      </c>
      <c r="N34" s="24" t="s">
        <v>163</v>
      </c>
      <c r="O34" s="25">
        <v>0</v>
      </c>
    </row>
    <row r="38" spans="1:19" ht="15.75" thickBot="1" x14ac:dyDescent="0.3"/>
    <row r="39" spans="1:19" ht="45" x14ac:dyDescent="0.25">
      <c r="C39" s="397" t="s">
        <v>188</v>
      </c>
      <c r="D39" s="398"/>
      <c r="E39" s="398"/>
      <c r="F39" s="273" t="s">
        <v>189</v>
      </c>
      <c r="G39" s="273"/>
      <c r="H39" s="114" t="s">
        <v>190</v>
      </c>
      <c r="I39" s="114" t="s">
        <v>191</v>
      </c>
      <c r="J39" s="27" t="s">
        <v>192</v>
      </c>
      <c r="K39" s="114" t="s">
        <v>193</v>
      </c>
      <c r="L39" s="43" t="s">
        <v>194</v>
      </c>
      <c r="M39" s="250" t="s">
        <v>195</v>
      </c>
      <c r="N39" s="251"/>
      <c r="O39" s="251"/>
      <c r="P39" s="251"/>
      <c r="Q39" s="251"/>
      <c r="R39" s="251"/>
      <c r="S39" s="252"/>
    </row>
    <row r="40" spans="1:19" ht="150" customHeight="1" thickBot="1" x14ac:dyDescent="0.3">
      <c r="C40" s="417"/>
      <c r="D40" s="418"/>
      <c r="E40" s="418"/>
      <c r="F40" s="419" t="e">
        <f>$U$9</f>
        <v>#VALUE!</v>
      </c>
      <c r="G40" s="419"/>
      <c r="H40" s="108" t="e">
        <f>$R$22</f>
        <v>#VALUE!</v>
      </c>
      <c r="I40" s="108" t="e">
        <f>$R$30</f>
        <v>#VALUE!</v>
      </c>
      <c r="J40" s="28" t="e">
        <f>INDEX('Puntuación (NO MOVER)'!O17:W25,'21'!H40,'21'!I40)</f>
        <v>#VALUE!</v>
      </c>
      <c r="K40" s="108" t="e">
        <f>INDEX('Puntuación (NO MOVER)'!AD5:AM14,'21'!F40,'21'!J40)</f>
        <v>#VALUE!</v>
      </c>
      <c r="L40" s="44" t="e">
        <f>IF(K40&gt;5,"RIESGO ALTO","RIESGO BAJO")</f>
        <v>#VALUE!</v>
      </c>
      <c r="M40" s="420" t="s">
        <v>196</v>
      </c>
      <c r="N40" s="421"/>
      <c r="O40" s="421"/>
      <c r="P40" s="421"/>
      <c r="Q40" s="421"/>
      <c r="R40" s="421"/>
      <c r="S40" s="421"/>
    </row>
    <row r="41" spans="1:19" ht="162" customHeight="1" thickBot="1" x14ac:dyDescent="0.3">
      <c r="C41" s="397" t="s">
        <v>197</v>
      </c>
      <c r="D41" s="398"/>
      <c r="E41" s="399"/>
      <c r="F41" s="400"/>
      <c r="G41" s="401"/>
      <c r="H41" s="401"/>
      <c r="I41" s="401"/>
      <c r="J41" s="401"/>
      <c r="K41" s="401"/>
      <c r="L41" s="402"/>
    </row>
  </sheetData>
  <mergeCells count="61">
    <mergeCell ref="Q30:Q33"/>
    <mergeCell ref="C41:E41"/>
    <mergeCell ref="F41:L41"/>
    <mergeCell ref="C39:E39"/>
    <mergeCell ref="F39:G39"/>
    <mergeCell ref="M39:S39"/>
    <mergeCell ref="C40:E40"/>
    <mergeCell ref="F40:G40"/>
    <mergeCell ref="M40:S40"/>
    <mergeCell ref="R30:R33"/>
    <mergeCell ref="D31:E31"/>
    <mergeCell ref="O31:O32"/>
    <mergeCell ref="D32:E32"/>
    <mergeCell ref="D33:E33"/>
    <mergeCell ref="A30:E30"/>
    <mergeCell ref="I30:M30"/>
    <mergeCell ref="I19:M19"/>
    <mergeCell ref="A21:O21"/>
    <mergeCell ref="A22:E22"/>
    <mergeCell ref="I22:M22"/>
    <mergeCell ref="A29:O29"/>
    <mergeCell ref="Q22:Q25"/>
    <mergeCell ref="N25:O25"/>
    <mergeCell ref="R22:R25"/>
    <mergeCell ref="J23:K23"/>
    <mergeCell ref="N23:O24"/>
    <mergeCell ref="J24:K24"/>
    <mergeCell ref="J25:K25"/>
    <mergeCell ref="A15:E15"/>
    <mergeCell ref="I15:M15"/>
    <mergeCell ref="Q15:Q18"/>
    <mergeCell ref="R15:R18"/>
    <mergeCell ref="C16:D16"/>
    <mergeCell ref="G16:G17"/>
    <mergeCell ref="O16:O17"/>
    <mergeCell ref="C17:D17"/>
    <mergeCell ref="C18:D18"/>
    <mergeCell ref="Q9:Q12"/>
    <mergeCell ref="R9:R12"/>
    <mergeCell ref="T9:T12"/>
    <mergeCell ref="U9:U12"/>
    <mergeCell ref="G10:G11"/>
    <mergeCell ref="J10:K10"/>
    <mergeCell ref="N10:O11"/>
    <mergeCell ref="J11:K11"/>
    <mergeCell ref="J12:K12"/>
    <mergeCell ref="N12:O12"/>
    <mergeCell ref="A9:E9"/>
    <mergeCell ref="I9:M9"/>
    <mergeCell ref="A1:O1"/>
    <mergeCell ref="B2:I2"/>
    <mergeCell ref="K2:O2"/>
    <mergeCell ref="B3:I3"/>
    <mergeCell ref="K3:O3"/>
    <mergeCell ref="B4:I4"/>
    <mergeCell ref="K4:O4"/>
    <mergeCell ref="A5:O5"/>
    <mergeCell ref="A6:B6"/>
    <mergeCell ref="C6:I6"/>
    <mergeCell ref="K6:O6"/>
    <mergeCell ref="A7:O8"/>
  </mergeCells>
  <conditionalFormatting sqref="L40">
    <cfRule type="containsText" dxfId="9" priority="1" operator="containsText" text="RIESGO BAJO">
      <formula>NOT(ISERROR(SEARCH("RIESGO BAJO",L40)))</formula>
    </cfRule>
    <cfRule type="containsText" dxfId="8" priority="2" operator="containsText" text="RIESGO ALTO">
      <formula>NOT(ISERROR(SEARCH("RIESGO ALTO",L40)))</formula>
    </cfRule>
  </conditionalFormatting>
  <dataValidations count="5">
    <dataValidation type="list" allowBlank="1" showInputMessage="1" showErrorMessage="1" sqref="O19 G26 O26 G34 O34" xr:uid="{00000000-0002-0000-1900-000000000000}">
      <formula1>"-1,0,1"</formula1>
    </dataValidation>
    <dataValidation type="list" allowBlank="1" showInputMessage="1" showErrorMessage="1" sqref="B12 F12:G12 J12:K12 N12:O12 L33:O33 B18 E18:G18 J18 N18:O18 E25:G25 J25:K25 N25:O25 B33 F33:G33 J33 B25" xr:uid="{00000000-0002-0000-1900-000001000000}">
      <formula1>"0,1"</formula1>
    </dataValidation>
    <dataValidation type="list" allowBlank="1" showInputMessage="1" showErrorMessage="1" sqref="C12:D12 L12:M12 C18:D18 K18:M18 L25:M25 C33:D33 K33" xr:uid="{00000000-0002-0000-1900-000002000000}">
      <formula1>"0,2"</formula1>
    </dataValidation>
    <dataValidation type="list" allowBlank="1" showInputMessage="1" showErrorMessage="1" sqref="E12 D25" xr:uid="{00000000-0002-0000-1900-000003000000}">
      <formula1>"0,3"</formula1>
    </dataValidation>
    <dataValidation type="list" allowBlank="1" showInputMessage="1" showErrorMessage="1" sqref="C25" xr:uid="{00000000-0002-0000-1900-000004000000}">
      <formula1>"0,1,2,3"</formula1>
    </dataValidation>
  </dataValidations>
  <pageMargins left="0.7" right="0.7" top="0.75" bottom="0.75" header="0.3" footer="0.3"/>
  <pageSetup orientation="portrait"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U41"/>
  <sheetViews>
    <sheetView showGridLines="0" zoomScale="90" zoomScaleNormal="90" workbookViewId="0">
      <selection activeCell="A5" sqref="A5:O5"/>
    </sheetView>
  </sheetViews>
  <sheetFormatPr baseColWidth="10" defaultColWidth="11.42578125" defaultRowHeight="15" x14ac:dyDescent="0.25"/>
  <cols>
    <col min="1" max="1" width="20.42578125" customWidth="1"/>
    <col min="2" max="2" width="13.5703125" customWidth="1"/>
    <col min="3" max="3" width="13" customWidth="1"/>
    <col min="6" max="6" width="14.28515625" customWidth="1"/>
    <col min="9" max="9" width="14.42578125" customWidth="1"/>
    <col min="11" max="11" width="18.5703125" customWidth="1"/>
    <col min="12" max="12" width="20.28515625" customWidth="1"/>
    <col min="13" max="13" width="18.42578125" customWidth="1"/>
    <col min="14" max="14" width="14" customWidth="1"/>
    <col min="16" max="16" width="4.42578125" customWidth="1"/>
    <col min="17" max="17" width="16" customWidth="1"/>
    <col min="20" max="20" width="17.5703125" customWidth="1"/>
  </cols>
  <sheetData>
    <row r="1" spans="1:21" ht="38.25" customHeight="1" x14ac:dyDescent="0.25">
      <c r="A1" s="403" t="s">
        <v>131</v>
      </c>
      <c r="B1" s="404"/>
      <c r="C1" s="404"/>
      <c r="D1" s="404"/>
      <c r="E1" s="404"/>
      <c r="F1" s="404"/>
      <c r="G1" s="404"/>
      <c r="H1" s="404"/>
      <c r="I1" s="404"/>
      <c r="J1" s="404"/>
      <c r="K1" s="404"/>
      <c r="L1" s="404"/>
      <c r="M1" s="404"/>
      <c r="N1" s="404"/>
      <c r="O1" s="405"/>
    </row>
    <row r="2" spans="1:21" ht="21.75" customHeight="1" x14ac:dyDescent="0.25">
      <c r="A2" s="115" t="s">
        <v>132</v>
      </c>
      <c r="B2" s="389"/>
      <c r="C2" s="390"/>
      <c r="D2" s="390"/>
      <c r="E2" s="390"/>
      <c r="F2" s="390"/>
      <c r="G2" s="390"/>
      <c r="H2" s="390"/>
      <c r="I2" s="406"/>
      <c r="J2" s="104" t="s">
        <v>133</v>
      </c>
      <c r="K2" s="389"/>
      <c r="L2" s="390"/>
      <c r="M2" s="390"/>
      <c r="N2" s="390"/>
      <c r="O2" s="391"/>
    </row>
    <row r="3" spans="1:21" ht="21.75" customHeight="1" x14ac:dyDescent="0.25">
      <c r="A3" s="115" t="s">
        <v>134</v>
      </c>
      <c r="B3" s="389"/>
      <c r="C3" s="390"/>
      <c r="D3" s="390"/>
      <c r="E3" s="390"/>
      <c r="F3" s="390"/>
      <c r="G3" s="390"/>
      <c r="H3" s="390"/>
      <c r="I3" s="406"/>
      <c r="J3" s="104"/>
      <c r="K3" s="389"/>
      <c r="L3" s="390"/>
      <c r="M3" s="390"/>
      <c r="N3" s="390"/>
      <c r="O3" s="391"/>
    </row>
    <row r="4" spans="1:21" ht="19.5" customHeight="1" x14ac:dyDescent="0.25">
      <c r="A4" s="115" t="s">
        <v>135</v>
      </c>
      <c r="B4" s="389"/>
      <c r="C4" s="390"/>
      <c r="D4" s="390"/>
      <c r="E4" s="390"/>
      <c r="F4" s="390"/>
      <c r="G4" s="390"/>
      <c r="H4" s="390"/>
      <c r="I4" s="406"/>
      <c r="J4" s="104"/>
      <c r="K4" s="389"/>
      <c r="L4" s="390"/>
      <c r="M4" s="390"/>
      <c r="N4" s="390"/>
      <c r="O4" s="391"/>
    </row>
    <row r="5" spans="1:21" ht="21" customHeight="1" x14ac:dyDescent="0.25">
      <c r="A5" s="407" t="s">
        <v>198</v>
      </c>
      <c r="B5" s="198"/>
      <c r="C5" s="198"/>
      <c r="D5" s="198"/>
      <c r="E5" s="198"/>
      <c r="F5" s="198"/>
      <c r="G5" s="198"/>
      <c r="H5" s="198"/>
      <c r="I5" s="198"/>
      <c r="J5" s="198"/>
      <c r="K5" s="198"/>
      <c r="L5" s="198"/>
      <c r="M5" s="198"/>
      <c r="N5" s="198"/>
      <c r="O5" s="408"/>
    </row>
    <row r="6" spans="1:21" ht="21" customHeight="1" thickBot="1" x14ac:dyDescent="0.3">
      <c r="A6" s="409" t="s">
        <v>136</v>
      </c>
      <c r="B6" s="410"/>
      <c r="C6" s="411"/>
      <c r="D6" s="412"/>
      <c r="E6" s="412"/>
      <c r="F6" s="412"/>
      <c r="G6" s="412"/>
      <c r="H6" s="412"/>
      <c r="I6" s="413"/>
      <c r="J6" s="118" t="s">
        <v>137</v>
      </c>
      <c r="K6" s="414"/>
      <c r="L6" s="415"/>
      <c r="M6" s="415"/>
      <c r="N6" s="415"/>
      <c r="O6" s="416"/>
    </row>
    <row r="7" spans="1:21" x14ac:dyDescent="0.25">
      <c r="A7" s="298" t="s">
        <v>138</v>
      </c>
      <c r="B7" s="299"/>
      <c r="C7" s="299"/>
      <c r="D7" s="299"/>
      <c r="E7" s="299"/>
      <c r="F7" s="299"/>
      <c r="G7" s="299"/>
      <c r="H7" s="299"/>
      <c r="I7" s="299"/>
      <c r="J7" s="299"/>
      <c r="K7" s="299"/>
      <c r="L7" s="299"/>
      <c r="M7" s="299"/>
      <c r="N7" s="299"/>
      <c r="O7" s="300"/>
    </row>
    <row r="8" spans="1:21" ht="15.75" customHeight="1" thickBot="1" x14ac:dyDescent="0.3">
      <c r="A8" s="301"/>
      <c r="B8" s="302"/>
      <c r="C8" s="302"/>
      <c r="D8" s="302"/>
      <c r="E8" s="302"/>
      <c r="F8" s="302"/>
      <c r="G8" s="302"/>
      <c r="H8" s="302"/>
      <c r="I8" s="302"/>
      <c r="J8" s="302"/>
      <c r="K8" s="302"/>
      <c r="L8" s="302"/>
      <c r="M8" s="302"/>
      <c r="N8" s="302"/>
      <c r="O8" s="303"/>
    </row>
    <row r="9" spans="1:21" ht="48" customHeight="1" x14ac:dyDescent="0.25">
      <c r="A9" s="294" t="s">
        <v>139</v>
      </c>
      <c r="B9" s="271"/>
      <c r="C9" s="271"/>
      <c r="D9" s="271"/>
      <c r="E9" s="271"/>
      <c r="F9" s="14" t="s">
        <v>140</v>
      </c>
      <c r="G9" s="13">
        <f>SUM(B12:G12)</f>
        <v>0</v>
      </c>
      <c r="H9" s="9"/>
      <c r="I9" s="271" t="s">
        <v>141</v>
      </c>
      <c r="J9" s="271"/>
      <c r="K9" s="271"/>
      <c r="L9" s="271"/>
      <c r="M9" s="271"/>
      <c r="N9" s="14" t="s">
        <v>140</v>
      </c>
      <c r="O9" s="13">
        <f>SUM(J12:O12)</f>
        <v>0</v>
      </c>
      <c r="Q9" s="259" t="s">
        <v>142</v>
      </c>
      <c r="R9" s="274">
        <f>$O$9+$G$9</f>
        <v>0</v>
      </c>
      <c r="T9" s="259" t="s">
        <v>143</v>
      </c>
      <c r="U9" s="274" t="e">
        <f>INDEX('Puntuación (NO MOVER)'!C4:K11,'22'!$R$9,'22'!$R$15)</f>
        <v>#VALUE!</v>
      </c>
    </row>
    <row r="10" spans="1:21" ht="46.5" customHeight="1" x14ac:dyDescent="0.25">
      <c r="A10" s="6" t="s">
        <v>144</v>
      </c>
      <c r="B10" s="2"/>
      <c r="C10" s="2"/>
      <c r="D10" s="2"/>
      <c r="E10" s="2"/>
      <c r="F10" s="2"/>
      <c r="G10" s="276" t="s">
        <v>145</v>
      </c>
      <c r="H10" s="10"/>
      <c r="I10" s="7" t="s">
        <v>144</v>
      </c>
      <c r="J10" s="295"/>
      <c r="K10" s="295"/>
      <c r="L10" s="11"/>
      <c r="M10" s="11"/>
      <c r="N10" s="304" t="s">
        <v>145</v>
      </c>
      <c r="O10" s="305"/>
      <c r="Q10" s="246"/>
      <c r="R10" s="266"/>
      <c r="T10" s="246"/>
      <c r="U10" s="266"/>
    </row>
    <row r="11" spans="1:21" ht="141.75" x14ac:dyDescent="0.25">
      <c r="A11" s="6" t="s">
        <v>146</v>
      </c>
      <c r="B11" s="107" t="s">
        <v>68</v>
      </c>
      <c r="C11" s="107" t="s">
        <v>69</v>
      </c>
      <c r="D11" s="107" t="s">
        <v>70</v>
      </c>
      <c r="E11" s="107" t="s">
        <v>71</v>
      </c>
      <c r="F11" s="107" t="s">
        <v>147</v>
      </c>
      <c r="G11" s="276"/>
      <c r="H11" s="10"/>
      <c r="I11" s="1" t="s">
        <v>146</v>
      </c>
      <c r="J11" s="268" t="s">
        <v>148</v>
      </c>
      <c r="K11" s="268"/>
      <c r="L11" s="107" t="s">
        <v>75</v>
      </c>
      <c r="M11" s="107" t="s">
        <v>76</v>
      </c>
      <c r="N11" s="306"/>
      <c r="O11" s="307"/>
      <c r="Q11" s="246"/>
      <c r="R11" s="266"/>
      <c r="T11" s="246"/>
      <c r="U11" s="266"/>
    </row>
    <row r="12" spans="1:21" ht="16.5" thickBot="1" x14ac:dyDescent="0.3">
      <c r="A12" s="110" t="s">
        <v>149</v>
      </c>
      <c r="B12" s="111">
        <v>0</v>
      </c>
      <c r="C12" s="111">
        <v>0</v>
      </c>
      <c r="D12" s="111">
        <v>0</v>
      </c>
      <c r="E12" s="111">
        <v>0</v>
      </c>
      <c r="F12" s="112">
        <v>0</v>
      </c>
      <c r="G12" s="112">
        <v>0</v>
      </c>
      <c r="H12" s="8"/>
      <c r="I12" s="110" t="s">
        <v>149</v>
      </c>
      <c r="J12" s="239">
        <v>0</v>
      </c>
      <c r="K12" s="240"/>
      <c r="L12" s="111">
        <v>0</v>
      </c>
      <c r="M12" s="111">
        <v>0</v>
      </c>
      <c r="N12" s="286">
        <v>0</v>
      </c>
      <c r="O12" s="287"/>
      <c r="Q12" s="260"/>
      <c r="R12" s="275"/>
      <c r="T12" s="260"/>
      <c r="U12" s="275"/>
    </row>
    <row r="13" spans="1:21" ht="15" customHeight="1" x14ac:dyDescent="0.25"/>
    <row r="14" spans="1:21" ht="15.75" customHeight="1" thickBot="1" x14ac:dyDescent="0.3"/>
    <row r="15" spans="1:21" ht="32.25" customHeight="1" x14ac:dyDescent="0.25">
      <c r="A15" s="247" t="s">
        <v>150</v>
      </c>
      <c r="B15" s="247"/>
      <c r="C15" s="247"/>
      <c r="D15" s="247"/>
      <c r="E15" s="247"/>
      <c r="F15" s="15" t="s">
        <v>151</v>
      </c>
      <c r="G15" s="109">
        <f>SUM(B18:G18)</f>
        <v>0</v>
      </c>
      <c r="I15" s="259" t="s">
        <v>152</v>
      </c>
      <c r="J15" s="273"/>
      <c r="K15" s="273"/>
      <c r="L15" s="273"/>
      <c r="M15" s="273"/>
      <c r="N15" s="17" t="s">
        <v>151</v>
      </c>
      <c r="O15" s="18">
        <f>J18+K18+L18+M18+N18+O18+O19</f>
        <v>0</v>
      </c>
      <c r="Q15" s="259" t="s">
        <v>153</v>
      </c>
      <c r="R15" s="274">
        <f>$O$15+$G$15</f>
        <v>0</v>
      </c>
    </row>
    <row r="16" spans="1:21" ht="51.75" customHeight="1" x14ac:dyDescent="0.25">
      <c r="A16" s="1" t="s">
        <v>144</v>
      </c>
      <c r="B16" s="2"/>
      <c r="C16" s="267"/>
      <c r="D16" s="267"/>
      <c r="E16" s="2"/>
      <c r="F16" s="2"/>
      <c r="G16" s="269" t="s">
        <v>145</v>
      </c>
      <c r="I16" s="3" t="s">
        <v>144</v>
      </c>
      <c r="J16" s="117"/>
      <c r="K16" s="117"/>
      <c r="L16" s="117"/>
      <c r="M16" s="117"/>
      <c r="N16" s="117"/>
      <c r="O16" s="265" t="s">
        <v>154</v>
      </c>
      <c r="Q16" s="246"/>
      <c r="R16" s="266"/>
    </row>
    <row r="17" spans="1:21" ht="162" customHeight="1" x14ac:dyDescent="0.25">
      <c r="A17" s="1" t="s">
        <v>146</v>
      </c>
      <c r="B17" s="107" t="s">
        <v>155</v>
      </c>
      <c r="C17" s="268" t="s">
        <v>156</v>
      </c>
      <c r="D17" s="268"/>
      <c r="E17" s="107" t="s">
        <v>157</v>
      </c>
      <c r="F17" s="107" t="s">
        <v>81</v>
      </c>
      <c r="G17" s="270"/>
      <c r="I17" s="4" t="s">
        <v>146</v>
      </c>
      <c r="J17" s="107" t="s">
        <v>158</v>
      </c>
      <c r="K17" s="107" t="s">
        <v>159</v>
      </c>
      <c r="L17" s="107" t="s">
        <v>160</v>
      </c>
      <c r="M17" s="107" t="s">
        <v>161</v>
      </c>
      <c r="N17" s="107" t="s">
        <v>162</v>
      </c>
      <c r="O17" s="266"/>
      <c r="Q17" s="246"/>
      <c r="R17" s="266"/>
    </row>
    <row r="18" spans="1:21" ht="16.5" thickBot="1" x14ac:dyDescent="0.3">
      <c r="A18" s="110" t="s">
        <v>149</v>
      </c>
      <c r="B18" s="111">
        <v>0</v>
      </c>
      <c r="C18" s="239">
        <v>0</v>
      </c>
      <c r="D18" s="240"/>
      <c r="E18" s="112">
        <v>0</v>
      </c>
      <c r="F18" s="112">
        <v>0</v>
      </c>
      <c r="G18" s="112">
        <v>0</v>
      </c>
      <c r="I18" s="110" t="s">
        <v>149</v>
      </c>
      <c r="J18" s="111">
        <v>0</v>
      </c>
      <c r="K18" s="111">
        <v>0</v>
      </c>
      <c r="L18" s="111">
        <v>0</v>
      </c>
      <c r="M18" s="111">
        <v>0</v>
      </c>
      <c r="N18" s="112">
        <v>0</v>
      </c>
      <c r="O18" s="112">
        <v>0</v>
      </c>
      <c r="Q18" s="260"/>
      <c r="R18" s="275"/>
    </row>
    <row r="19" spans="1:21" ht="16.5" thickBot="1" x14ac:dyDescent="0.3">
      <c r="I19" s="237"/>
      <c r="J19" s="237"/>
      <c r="K19" s="237"/>
      <c r="L19" s="237"/>
      <c r="M19" s="238"/>
      <c r="N19" s="19" t="s">
        <v>163</v>
      </c>
      <c r="O19" s="20">
        <v>0</v>
      </c>
    </row>
    <row r="20" spans="1:21" ht="15.75" thickBot="1" x14ac:dyDescent="0.3"/>
    <row r="21" spans="1:21" ht="31.5" customHeight="1" thickBot="1" x14ac:dyDescent="0.3">
      <c r="A21" s="279" t="s">
        <v>164</v>
      </c>
      <c r="B21" s="280"/>
      <c r="C21" s="280"/>
      <c r="D21" s="280"/>
      <c r="E21" s="280"/>
      <c r="F21" s="280"/>
      <c r="G21" s="280"/>
      <c r="H21" s="280"/>
      <c r="I21" s="281"/>
      <c r="J21" s="281"/>
      <c r="K21" s="281"/>
      <c r="L21" s="281"/>
      <c r="M21" s="281"/>
      <c r="N21" s="281"/>
      <c r="O21" s="282"/>
    </row>
    <row r="22" spans="1:21" ht="25.5" customHeight="1" x14ac:dyDescent="0.25">
      <c r="A22" s="271" t="s">
        <v>165</v>
      </c>
      <c r="B22" s="271"/>
      <c r="C22" s="271"/>
      <c r="D22" s="271"/>
      <c r="E22" s="271"/>
      <c r="F22" s="14" t="s">
        <v>151</v>
      </c>
      <c r="G22" s="113">
        <f>B25+C25+D25+E25+F25+G25+G26</f>
        <v>0</v>
      </c>
      <c r="I22" s="259" t="s">
        <v>166</v>
      </c>
      <c r="J22" s="273"/>
      <c r="K22" s="273"/>
      <c r="L22" s="273"/>
      <c r="M22" s="273"/>
      <c r="N22" s="21" t="s">
        <v>151</v>
      </c>
      <c r="O22" s="22">
        <f>J25+L25+M25+N25+O26</f>
        <v>0</v>
      </c>
      <c r="Q22" s="259" t="s">
        <v>167</v>
      </c>
      <c r="R22" s="274" t="e">
        <f>INDEX('Puntuación (NO MOVER)'!E18:K23,'22'!O22,'22'!G22)</f>
        <v>#VALUE!</v>
      </c>
    </row>
    <row r="23" spans="1:21" ht="37.5" customHeight="1" x14ac:dyDescent="0.25">
      <c r="A23" s="4" t="s">
        <v>144</v>
      </c>
      <c r="B23" s="2"/>
      <c r="C23" s="2"/>
      <c r="D23" s="2"/>
      <c r="E23" s="2"/>
      <c r="F23" s="2"/>
      <c r="G23" s="5"/>
      <c r="I23" s="4" t="s">
        <v>144</v>
      </c>
      <c r="J23" s="267"/>
      <c r="K23" s="267"/>
      <c r="L23" s="2"/>
      <c r="M23" s="2"/>
      <c r="N23" s="187" t="s">
        <v>168</v>
      </c>
      <c r="O23" s="265"/>
      <c r="Q23" s="246"/>
      <c r="R23" s="266"/>
      <c r="T23" s="30"/>
      <c r="U23" s="30"/>
    </row>
    <row r="24" spans="1:21" ht="138.75" customHeight="1" x14ac:dyDescent="0.25">
      <c r="A24" s="3" t="s">
        <v>146</v>
      </c>
      <c r="B24" s="107" t="s">
        <v>169</v>
      </c>
      <c r="C24" s="107" t="s">
        <v>170</v>
      </c>
      <c r="D24" s="107" t="s">
        <v>93</v>
      </c>
      <c r="E24" s="107" t="s">
        <v>94</v>
      </c>
      <c r="F24" s="107" t="s">
        <v>95</v>
      </c>
      <c r="G24" s="116" t="s">
        <v>96</v>
      </c>
      <c r="I24" s="3" t="s">
        <v>146</v>
      </c>
      <c r="J24" s="268" t="s">
        <v>171</v>
      </c>
      <c r="K24" s="268"/>
      <c r="L24" s="39" t="s">
        <v>172</v>
      </c>
      <c r="M24" s="39" t="s">
        <v>173</v>
      </c>
      <c r="N24" s="187"/>
      <c r="O24" s="265"/>
      <c r="Q24" s="246"/>
      <c r="R24" s="266"/>
      <c r="T24" s="30"/>
      <c r="U24" s="30"/>
    </row>
    <row r="25" spans="1:21" ht="16.5" thickBot="1" x14ac:dyDescent="0.3">
      <c r="A25" s="110" t="s">
        <v>149</v>
      </c>
      <c r="B25" s="111">
        <v>0</v>
      </c>
      <c r="C25" s="112">
        <v>0</v>
      </c>
      <c r="D25" s="16">
        <v>0</v>
      </c>
      <c r="E25" s="112">
        <v>0</v>
      </c>
      <c r="F25" s="112">
        <v>0</v>
      </c>
      <c r="G25" s="112">
        <v>0</v>
      </c>
      <c r="I25" s="110" t="s">
        <v>149</v>
      </c>
      <c r="J25" s="283">
        <v>0</v>
      </c>
      <c r="K25" s="283"/>
      <c r="L25" s="111">
        <v>0</v>
      </c>
      <c r="M25" s="111">
        <v>0</v>
      </c>
      <c r="N25" s="284">
        <v>0</v>
      </c>
      <c r="O25" s="285"/>
      <c r="Q25" s="260"/>
      <c r="R25" s="275"/>
    </row>
    <row r="26" spans="1:21" ht="16.5" thickBot="1" x14ac:dyDescent="0.3">
      <c r="F26" s="19" t="s">
        <v>163</v>
      </c>
      <c r="G26" s="20">
        <v>0</v>
      </c>
      <c r="N26" s="19" t="s">
        <v>163</v>
      </c>
      <c r="O26" s="20">
        <v>0</v>
      </c>
    </row>
    <row r="29" spans="1:21" ht="29.25" customHeight="1" thickBot="1" x14ac:dyDescent="0.3">
      <c r="A29" s="277" t="s">
        <v>174</v>
      </c>
      <c r="B29" s="278"/>
      <c r="C29" s="278"/>
      <c r="D29" s="278"/>
      <c r="E29" s="278"/>
      <c r="F29" s="278"/>
      <c r="G29" s="278"/>
      <c r="H29" s="278"/>
      <c r="I29" s="278"/>
      <c r="J29" s="278"/>
      <c r="K29" s="278"/>
      <c r="L29" s="278"/>
      <c r="M29" s="278"/>
      <c r="N29" s="278"/>
      <c r="O29" s="278"/>
    </row>
    <row r="30" spans="1:21" ht="21" x14ac:dyDescent="0.25">
      <c r="A30" s="246" t="s">
        <v>175</v>
      </c>
      <c r="B30" s="247"/>
      <c r="C30" s="247"/>
      <c r="D30" s="247"/>
      <c r="E30" s="247"/>
      <c r="F30" s="12" t="s">
        <v>151</v>
      </c>
      <c r="G30" s="23">
        <f>B33+C33+D33+F33+G33+G34</f>
        <v>0</v>
      </c>
      <c r="I30" s="259" t="s">
        <v>176</v>
      </c>
      <c r="J30" s="273"/>
      <c r="K30" s="273"/>
      <c r="L30" s="273"/>
      <c r="M30" s="273"/>
      <c r="N30" s="21" t="s">
        <v>151</v>
      </c>
      <c r="O30" s="22">
        <f>J33+K33+L33+M33+N33+O33+O34</f>
        <v>0</v>
      </c>
      <c r="Q30" s="259" t="s">
        <v>177</v>
      </c>
      <c r="R30" s="274" t="e">
        <f>INDEX('Puntuación (NO MOVER)'!P6:V12,'22'!G30,'22'!O30)</f>
        <v>#VALUE!</v>
      </c>
    </row>
    <row r="31" spans="1:21" ht="42.75" customHeight="1" x14ac:dyDescent="0.25">
      <c r="A31" s="4" t="s">
        <v>144</v>
      </c>
      <c r="B31" s="2"/>
      <c r="C31" s="2"/>
      <c r="D31" s="253"/>
      <c r="E31" s="254"/>
      <c r="F31" s="2"/>
      <c r="G31" s="5"/>
      <c r="I31" s="4" t="s">
        <v>144</v>
      </c>
      <c r="J31" s="2"/>
      <c r="K31" s="2"/>
      <c r="L31" s="2"/>
      <c r="M31" s="2"/>
      <c r="N31" s="2"/>
      <c r="O31" s="276" t="s">
        <v>178</v>
      </c>
      <c r="Q31" s="246"/>
      <c r="R31" s="266"/>
    </row>
    <row r="32" spans="1:21" ht="123.75" customHeight="1" x14ac:dyDescent="0.25">
      <c r="A32" s="4" t="s">
        <v>146</v>
      </c>
      <c r="B32" s="107" t="s">
        <v>179</v>
      </c>
      <c r="C32" s="107" t="s">
        <v>180</v>
      </c>
      <c r="D32" s="255" t="s">
        <v>181</v>
      </c>
      <c r="E32" s="256"/>
      <c r="F32" s="107" t="s">
        <v>182</v>
      </c>
      <c r="G32" s="116" t="s">
        <v>108</v>
      </c>
      <c r="I32" s="4" t="s">
        <v>146</v>
      </c>
      <c r="J32" s="107" t="s">
        <v>183</v>
      </c>
      <c r="K32" s="26" t="s">
        <v>184</v>
      </c>
      <c r="L32" s="107" t="s">
        <v>185</v>
      </c>
      <c r="M32" s="107" t="s">
        <v>186</v>
      </c>
      <c r="N32" s="107" t="s">
        <v>187</v>
      </c>
      <c r="O32" s="276"/>
      <c r="Q32" s="246"/>
      <c r="R32" s="266"/>
    </row>
    <row r="33" spans="1:19" ht="16.5" thickBot="1" x14ac:dyDescent="0.3">
      <c r="A33" s="110" t="s">
        <v>149</v>
      </c>
      <c r="B33" s="16">
        <v>0</v>
      </c>
      <c r="C33" s="16">
        <v>0</v>
      </c>
      <c r="D33" s="257">
        <v>0</v>
      </c>
      <c r="E33" s="258"/>
      <c r="F33" s="29">
        <v>0</v>
      </c>
      <c r="G33" s="29">
        <v>0</v>
      </c>
      <c r="I33" s="110" t="s">
        <v>149</v>
      </c>
      <c r="J33" s="111">
        <v>0</v>
      </c>
      <c r="K33" s="111">
        <v>0</v>
      </c>
      <c r="L33" s="112">
        <v>0</v>
      </c>
      <c r="M33" s="112">
        <v>0</v>
      </c>
      <c r="N33" s="112">
        <v>0</v>
      </c>
      <c r="O33" s="112">
        <v>0</v>
      </c>
      <c r="Q33" s="260"/>
      <c r="R33" s="275"/>
    </row>
    <row r="34" spans="1:19" ht="16.5" thickBot="1" x14ac:dyDescent="0.3">
      <c r="F34" s="19" t="s">
        <v>163</v>
      </c>
      <c r="G34" s="20">
        <v>0</v>
      </c>
      <c r="N34" s="24" t="s">
        <v>163</v>
      </c>
      <c r="O34" s="25">
        <v>0</v>
      </c>
    </row>
    <row r="38" spans="1:19" ht="15.75" thickBot="1" x14ac:dyDescent="0.3"/>
    <row r="39" spans="1:19" ht="45" x14ac:dyDescent="0.25">
      <c r="C39" s="397" t="s">
        <v>188</v>
      </c>
      <c r="D39" s="398"/>
      <c r="E39" s="398"/>
      <c r="F39" s="273" t="s">
        <v>189</v>
      </c>
      <c r="G39" s="273"/>
      <c r="H39" s="114" t="s">
        <v>190</v>
      </c>
      <c r="I39" s="114" t="s">
        <v>191</v>
      </c>
      <c r="J39" s="27" t="s">
        <v>192</v>
      </c>
      <c r="K39" s="114" t="s">
        <v>193</v>
      </c>
      <c r="L39" s="43" t="s">
        <v>194</v>
      </c>
      <c r="M39" s="250" t="s">
        <v>195</v>
      </c>
      <c r="N39" s="251"/>
      <c r="O39" s="251"/>
      <c r="P39" s="251"/>
      <c r="Q39" s="251"/>
      <c r="R39" s="251"/>
      <c r="S39" s="252"/>
    </row>
    <row r="40" spans="1:19" ht="150" customHeight="1" thickBot="1" x14ac:dyDescent="0.3">
      <c r="C40" s="417"/>
      <c r="D40" s="418"/>
      <c r="E40" s="418"/>
      <c r="F40" s="419" t="e">
        <f>$U$9</f>
        <v>#VALUE!</v>
      </c>
      <c r="G40" s="419"/>
      <c r="H40" s="108" t="e">
        <f>$R$22</f>
        <v>#VALUE!</v>
      </c>
      <c r="I40" s="108" t="e">
        <f>$R$30</f>
        <v>#VALUE!</v>
      </c>
      <c r="J40" s="28" t="e">
        <f>INDEX('Puntuación (NO MOVER)'!O17:W25,'22'!H40,'22'!I40)</f>
        <v>#VALUE!</v>
      </c>
      <c r="K40" s="108" t="e">
        <f>INDEX('Puntuación (NO MOVER)'!AD5:AM14,'22'!F40,'22'!J40)</f>
        <v>#VALUE!</v>
      </c>
      <c r="L40" s="44" t="e">
        <f>IF(K40&gt;5,"RIESGO ALTO","RIESGO BAJO")</f>
        <v>#VALUE!</v>
      </c>
      <c r="M40" s="420" t="s">
        <v>196</v>
      </c>
      <c r="N40" s="421"/>
      <c r="O40" s="421"/>
      <c r="P40" s="421"/>
      <c r="Q40" s="421"/>
      <c r="R40" s="421"/>
      <c r="S40" s="421"/>
    </row>
    <row r="41" spans="1:19" ht="162" customHeight="1" thickBot="1" x14ac:dyDescent="0.3">
      <c r="C41" s="397" t="s">
        <v>197</v>
      </c>
      <c r="D41" s="398"/>
      <c r="E41" s="399"/>
      <c r="F41" s="400"/>
      <c r="G41" s="401"/>
      <c r="H41" s="401"/>
      <c r="I41" s="401"/>
      <c r="J41" s="401"/>
      <c r="K41" s="401"/>
      <c r="L41" s="402"/>
    </row>
  </sheetData>
  <mergeCells count="61">
    <mergeCell ref="Q30:Q33"/>
    <mergeCell ref="C41:E41"/>
    <mergeCell ref="F41:L41"/>
    <mergeCell ref="C39:E39"/>
    <mergeCell ref="F39:G39"/>
    <mergeCell ref="M39:S39"/>
    <mergeCell ref="C40:E40"/>
    <mergeCell ref="F40:G40"/>
    <mergeCell ref="M40:S40"/>
    <mergeCell ref="R30:R33"/>
    <mergeCell ref="D31:E31"/>
    <mergeCell ref="O31:O32"/>
    <mergeCell ref="D32:E32"/>
    <mergeCell ref="D33:E33"/>
    <mergeCell ref="A30:E30"/>
    <mergeCell ref="I30:M30"/>
    <mergeCell ref="I19:M19"/>
    <mergeCell ref="A21:O21"/>
    <mergeCell ref="A22:E22"/>
    <mergeCell ref="I22:M22"/>
    <mergeCell ref="A29:O29"/>
    <mergeCell ref="Q22:Q25"/>
    <mergeCell ref="N25:O25"/>
    <mergeCell ref="R22:R25"/>
    <mergeCell ref="J23:K23"/>
    <mergeCell ref="N23:O24"/>
    <mergeCell ref="J24:K24"/>
    <mergeCell ref="J25:K25"/>
    <mergeCell ref="A15:E15"/>
    <mergeCell ref="I15:M15"/>
    <mergeCell ref="Q15:Q18"/>
    <mergeCell ref="R15:R18"/>
    <mergeCell ref="C16:D16"/>
    <mergeCell ref="G16:G17"/>
    <mergeCell ref="O16:O17"/>
    <mergeCell ref="C17:D17"/>
    <mergeCell ref="C18:D18"/>
    <mergeCell ref="Q9:Q12"/>
    <mergeCell ref="R9:R12"/>
    <mergeCell ref="T9:T12"/>
    <mergeCell ref="U9:U12"/>
    <mergeCell ref="G10:G11"/>
    <mergeCell ref="J10:K10"/>
    <mergeCell ref="N10:O11"/>
    <mergeCell ref="J11:K11"/>
    <mergeCell ref="J12:K12"/>
    <mergeCell ref="N12:O12"/>
    <mergeCell ref="A9:E9"/>
    <mergeCell ref="I9:M9"/>
    <mergeCell ref="A1:O1"/>
    <mergeCell ref="B2:I2"/>
    <mergeCell ref="K2:O2"/>
    <mergeCell ref="B3:I3"/>
    <mergeCell ref="K3:O3"/>
    <mergeCell ref="B4:I4"/>
    <mergeCell ref="K4:O4"/>
    <mergeCell ref="A5:O5"/>
    <mergeCell ref="A6:B6"/>
    <mergeCell ref="C6:I6"/>
    <mergeCell ref="K6:O6"/>
    <mergeCell ref="A7:O8"/>
  </mergeCells>
  <conditionalFormatting sqref="L40">
    <cfRule type="containsText" dxfId="7" priority="1" operator="containsText" text="RIESGO BAJO">
      <formula>NOT(ISERROR(SEARCH("RIESGO BAJO",L40)))</formula>
    </cfRule>
    <cfRule type="containsText" dxfId="6" priority="2" operator="containsText" text="RIESGO ALTO">
      <formula>NOT(ISERROR(SEARCH("RIESGO ALTO",L40)))</formula>
    </cfRule>
  </conditionalFormatting>
  <dataValidations count="5">
    <dataValidation type="list" allowBlank="1" showInputMessage="1" showErrorMessage="1" sqref="C25" xr:uid="{00000000-0002-0000-1A00-000000000000}">
      <formula1>"0,1,2,3"</formula1>
    </dataValidation>
    <dataValidation type="list" allowBlank="1" showInputMessage="1" showErrorMessage="1" sqref="E12 D25" xr:uid="{00000000-0002-0000-1A00-000001000000}">
      <formula1>"0,3"</formula1>
    </dataValidation>
    <dataValidation type="list" allowBlank="1" showInputMessage="1" showErrorMessage="1" sqref="C12:D12 L12:M12 C18:D18 K18:M18 L25:M25 C33:D33 K33" xr:uid="{00000000-0002-0000-1A00-000002000000}">
      <formula1>"0,2"</formula1>
    </dataValidation>
    <dataValidation type="list" allowBlank="1" showInputMessage="1" showErrorMessage="1" sqref="B12 F12:G12 J12:K12 N12:O12 L33:O33 B18 E18:G18 J18 N18:O18 E25:G25 J25:K25 N25:O25 B33 F33:G33 J33 B25" xr:uid="{00000000-0002-0000-1A00-000003000000}">
      <formula1>"0,1"</formula1>
    </dataValidation>
    <dataValidation type="list" allowBlank="1" showInputMessage="1" showErrorMessage="1" sqref="O19 G26 O26 G34 O34" xr:uid="{00000000-0002-0000-1A00-000004000000}">
      <formula1>"-1,0,1"</formula1>
    </dataValidation>
  </dataValidations>
  <pageMargins left="0.7" right="0.7" top="0.75" bottom="0.75" header="0.3" footer="0.3"/>
  <pageSetup orientation="portrait"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U41"/>
  <sheetViews>
    <sheetView showGridLines="0" zoomScale="90" zoomScaleNormal="90" workbookViewId="0">
      <selection activeCell="A5" sqref="A5:O5"/>
    </sheetView>
  </sheetViews>
  <sheetFormatPr baseColWidth="10" defaultColWidth="11.42578125" defaultRowHeight="15" x14ac:dyDescent="0.25"/>
  <cols>
    <col min="1" max="1" width="20.42578125" customWidth="1"/>
    <col min="2" max="2" width="13.5703125" customWidth="1"/>
    <col min="3" max="3" width="13" customWidth="1"/>
    <col min="6" max="6" width="14.28515625" customWidth="1"/>
    <col min="9" max="9" width="14.42578125" customWidth="1"/>
    <col min="11" max="11" width="18.5703125" customWidth="1"/>
    <col min="12" max="12" width="20.28515625" customWidth="1"/>
    <col min="13" max="13" width="18.42578125" customWidth="1"/>
    <col min="14" max="14" width="14" customWidth="1"/>
    <col min="16" max="16" width="4.42578125" customWidth="1"/>
    <col min="17" max="17" width="16" customWidth="1"/>
    <col min="20" max="20" width="17.5703125" customWidth="1"/>
  </cols>
  <sheetData>
    <row r="1" spans="1:21" ht="38.25" customHeight="1" x14ac:dyDescent="0.25">
      <c r="A1" s="403" t="s">
        <v>131</v>
      </c>
      <c r="B1" s="404"/>
      <c r="C1" s="404"/>
      <c r="D1" s="404"/>
      <c r="E1" s="404"/>
      <c r="F1" s="404"/>
      <c r="G1" s="404"/>
      <c r="H1" s="404"/>
      <c r="I1" s="404"/>
      <c r="J1" s="404"/>
      <c r="K1" s="404"/>
      <c r="L1" s="404"/>
      <c r="M1" s="404"/>
      <c r="N1" s="404"/>
      <c r="O1" s="405"/>
    </row>
    <row r="2" spans="1:21" ht="21.75" customHeight="1" x14ac:dyDescent="0.25">
      <c r="A2" s="115" t="s">
        <v>132</v>
      </c>
      <c r="B2" s="389"/>
      <c r="C2" s="390"/>
      <c r="D2" s="390"/>
      <c r="E2" s="390"/>
      <c r="F2" s="390"/>
      <c r="G2" s="390"/>
      <c r="H2" s="390"/>
      <c r="I2" s="406"/>
      <c r="J2" s="104" t="s">
        <v>133</v>
      </c>
      <c r="K2" s="389"/>
      <c r="L2" s="390"/>
      <c r="M2" s="390"/>
      <c r="N2" s="390"/>
      <c r="O2" s="391"/>
    </row>
    <row r="3" spans="1:21" ht="21.75" customHeight="1" x14ac:dyDescent="0.25">
      <c r="A3" s="115" t="s">
        <v>134</v>
      </c>
      <c r="B3" s="389"/>
      <c r="C3" s="390"/>
      <c r="D3" s="390"/>
      <c r="E3" s="390"/>
      <c r="F3" s="390"/>
      <c r="G3" s="390"/>
      <c r="H3" s="390"/>
      <c r="I3" s="406"/>
      <c r="J3" s="104"/>
      <c r="K3" s="389"/>
      <c r="L3" s="390"/>
      <c r="M3" s="390"/>
      <c r="N3" s="390"/>
      <c r="O3" s="391"/>
    </row>
    <row r="4" spans="1:21" ht="19.5" customHeight="1" x14ac:dyDescent="0.25">
      <c r="A4" s="115" t="s">
        <v>135</v>
      </c>
      <c r="B4" s="389"/>
      <c r="C4" s="390"/>
      <c r="D4" s="390"/>
      <c r="E4" s="390"/>
      <c r="F4" s="390"/>
      <c r="G4" s="390"/>
      <c r="H4" s="390"/>
      <c r="I4" s="406"/>
      <c r="J4" s="104"/>
      <c r="K4" s="389"/>
      <c r="L4" s="390"/>
      <c r="M4" s="390"/>
      <c r="N4" s="390"/>
      <c r="O4" s="391"/>
    </row>
    <row r="5" spans="1:21" ht="21" customHeight="1" x14ac:dyDescent="0.25">
      <c r="A5" s="407" t="s">
        <v>198</v>
      </c>
      <c r="B5" s="198"/>
      <c r="C5" s="198"/>
      <c r="D5" s="198"/>
      <c r="E5" s="198"/>
      <c r="F5" s="198"/>
      <c r="G5" s="198"/>
      <c r="H5" s="198"/>
      <c r="I5" s="198"/>
      <c r="J5" s="198"/>
      <c r="K5" s="198"/>
      <c r="L5" s="198"/>
      <c r="M5" s="198"/>
      <c r="N5" s="198"/>
      <c r="O5" s="408"/>
    </row>
    <row r="6" spans="1:21" ht="21" customHeight="1" thickBot="1" x14ac:dyDescent="0.3">
      <c r="A6" s="409" t="s">
        <v>136</v>
      </c>
      <c r="B6" s="410"/>
      <c r="C6" s="411"/>
      <c r="D6" s="412"/>
      <c r="E6" s="412"/>
      <c r="F6" s="412"/>
      <c r="G6" s="412"/>
      <c r="H6" s="412"/>
      <c r="I6" s="413"/>
      <c r="J6" s="118" t="s">
        <v>137</v>
      </c>
      <c r="K6" s="414"/>
      <c r="L6" s="415"/>
      <c r="M6" s="415"/>
      <c r="N6" s="415"/>
      <c r="O6" s="416"/>
    </row>
    <row r="7" spans="1:21" x14ac:dyDescent="0.25">
      <c r="A7" s="298" t="s">
        <v>138</v>
      </c>
      <c r="B7" s="299"/>
      <c r="C7" s="299"/>
      <c r="D7" s="299"/>
      <c r="E7" s="299"/>
      <c r="F7" s="299"/>
      <c r="G7" s="299"/>
      <c r="H7" s="299"/>
      <c r="I7" s="299"/>
      <c r="J7" s="299"/>
      <c r="K7" s="299"/>
      <c r="L7" s="299"/>
      <c r="M7" s="299"/>
      <c r="N7" s="299"/>
      <c r="O7" s="300"/>
    </row>
    <row r="8" spans="1:21" ht="15.75" customHeight="1" thickBot="1" x14ac:dyDescent="0.3">
      <c r="A8" s="301"/>
      <c r="B8" s="302"/>
      <c r="C8" s="302"/>
      <c r="D8" s="302"/>
      <c r="E8" s="302"/>
      <c r="F8" s="302"/>
      <c r="G8" s="302"/>
      <c r="H8" s="302"/>
      <c r="I8" s="302"/>
      <c r="J8" s="302"/>
      <c r="K8" s="302"/>
      <c r="L8" s="302"/>
      <c r="M8" s="302"/>
      <c r="N8" s="302"/>
      <c r="O8" s="303"/>
    </row>
    <row r="9" spans="1:21" ht="48" customHeight="1" x14ac:dyDescent="0.25">
      <c r="A9" s="294" t="s">
        <v>139</v>
      </c>
      <c r="B9" s="271"/>
      <c r="C9" s="271"/>
      <c r="D9" s="271"/>
      <c r="E9" s="271"/>
      <c r="F9" s="14" t="s">
        <v>140</v>
      </c>
      <c r="G9" s="13">
        <f>SUM(B12:G12)</f>
        <v>0</v>
      </c>
      <c r="H9" s="9"/>
      <c r="I9" s="271" t="s">
        <v>141</v>
      </c>
      <c r="J9" s="271"/>
      <c r="K9" s="271"/>
      <c r="L9" s="271"/>
      <c r="M9" s="271"/>
      <c r="N9" s="14" t="s">
        <v>140</v>
      </c>
      <c r="O9" s="13">
        <f>SUM(J12:O12)</f>
        <v>0</v>
      </c>
      <c r="Q9" s="259" t="s">
        <v>142</v>
      </c>
      <c r="R9" s="274">
        <f>$O$9+$G$9</f>
        <v>0</v>
      </c>
      <c r="T9" s="259" t="s">
        <v>143</v>
      </c>
      <c r="U9" s="274" t="e">
        <f>INDEX('Puntuación (NO MOVER)'!C4:K11,'23'!$R$9,'23'!$R$15)</f>
        <v>#VALUE!</v>
      </c>
    </row>
    <row r="10" spans="1:21" ht="46.5" customHeight="1" x14ac:dyDescent="0.25">
      <c r="A10" s="6" t="s">
        <v>144</v>
      </c>
      <c r="B10" s="2"/>
      <c r="C10" s="2"/>
      <c r="D10" s="2"/>
      <c r="E10" s="2"/>
      <c r="F10" s="2"/>
      <c r="G10" s="276" t="s">
        <v>145</v>
      </c>
      <c r="H10" s="10"/>
      <c r="I10" s="7" t="s">
        <v>144</v>
      </c>
      <c r="J10" s="295"/>
      <c r="K10" s="295"/>
      <c r="L10" s="11"/>
      <c r="M10" s="11"/>
      <c r="N10" s="304" t="s">
        <v>145</v>
      </c>
      <c r="O10" s="305"/>
      <c r="Q10" s="246"/>
      <c r="R10" s="266"/>
      <c r="T10" s="246"/>
      <c r="U10" s="266"/>
    </row>
    <row r="11" spans="1:21" ht="141.75" x14ac:dyDescent="0.25">
      <c r="A11" s="6" t="s">
        <v>146</v>
      </c>
      <c r="B11" s="107" t="s">
        <v>68</v>
      </c>
      <c r="C11" s="107" t="s">
        <v>69</v>
      </c>
      <c r="D11" s="107" t="s">
        <v>70</v>
      </c>
      <c r="E11" s="107" t="s">
        <v>71</v>
      </c>
      <c r="F11" s="107" t="s">
        <v>147</v>
      </c>
      <c r="G11" s="276"/>
      <c r="H11" s="10"/>
      <c r="I11" s="1" t="s">
        <v>146</v>
      </c>
      <c r="J11" s="268" t="s">
        <v>148</v>
      </c>
      <c r="K11" s="268"/>
      <c r="L11" s="107" t="s">
        <v>75</v>
      </c>
      <c r="M11" s="107" t="s">
        <v>76</v>
      </c>
      <c r="N11" s="306"/>
      <c r="O11" s="307"/>
      <c r="Q11" s="246"/>
      <c r="R11" s="266"/>
      <c r="T11" s="246"/>
      <c r="U11" s="266"/>
    </row>
    <row r="12" spans="1:21" ht="16.5" thickBot="1" x14ac:dyDescent="0.3">
      <c r="A12" s="110" t="s">
        <v>149</v>
      </c>
      <c r="B12" s="111">
        <v>0</v>
      </c>
      <c r="C12" s="111">
        <v>0</v>
      </c>
      <c r="D12" s="111">
        <v>0</v>
      </c>
      <c r="E12" s="111">
        <v>0</v>
      </c>
      <c r="F12" s="112">
        <v>0</v>
      </c>
      <c r="G12" s="112">
        <v>0</v>
      </c>
      <c r="H12" s="8"/>
      <c r="I12" s="110" t="s">
        <v>149</v>
      </c>
      <c r="J12" s="239">
        <v>0</v>
      </c>
      <c r="K12" s="240"/>
      <c r="L12" s="111">
        <v>0</v>
      </c>
      <c r="M12" s="111">
        <v>0</v>
      </c>
      <c r="N12" s="286">
        <v>0</v>
      </c>
      <c r="O12" s="287"/>
      <c r="Q12" s="260"/>
      <c r="R12" s="275"/>
      <c r="T12" s="260"/>
      <c r="U12" s="275"/>
    </row>
    <row r="13" spans="1:21" ht="15" customHeight="1" x14ac:dyDescent="0.25"/>
    <row r="14" spans="1:21" ht="15.75" customHeight="1" thickBot="1" x14ac:dyDescent="0.3"/>
    <row r="15" spans="1:21" ht="32.25" customHeight="1" x14ac:dyDescent="0.25">
      <c r="A15" s="247" t="s">
        <v>150</v>
      </c>
      <c r="B15" s="247"/>
      <c r="C15" s="247"/>
      <c r="D15" s="247"/>
      <c r="E15" s="247"/>
      <c r="F15" s="15" t="s">
        <v>151</v>
      </c>
      <c r="G15" s="109">
        <f>SUM(B18:G18)</f>
        <v>0</v>
      </c>
      <c r="I15" s="259" t="s">
        <v>152</v>
      </c>
      <c r="J15" s="273"/>
      <c r="K15" s="273"/>
      <c r="L15" s="273"/>
      <c r="M15" s="273"/>
      <c r="N15" s="17" t="s">
        <v>151</v>
      </c>
      <c r="O15" s="18">
        <f>J18+K18+L18+M18+N18+O18+O19</f>
        <v>0</v>
      </c>
      <c r="Q15" s="259" t="s">
        <v>153</v>
      </c>
      <c r="R15" s="274">
        <f>$O$15+$G$15</f>
        <v>0</v>
      </c>
    </row>
    <row r="16" spans="1:21" ht="51.75" customHeight="1" x14ac:dyDescent="0.25">
      <c r="A16" s="1" t="s">
        <v>144</v>
      </c>
      <c r="B16" s="2"/>
      <c r="C16" s="267"/>
      <c r="D16" s="267"/>
      <c r="E16" s="2"/>
      <c r="F16" s="2"/>
      <c r="G16" s="269" t="s">
        <v>145</v>
      </c>
      <c r="I16" s="3" t="s">
        <v>144</v>
      </c>
      <c r="J16" s="117"/>
      <c r="K16" s="117"/>
      <c r="L16" s="117"/>
      <c r="M16" s="117"/>
      <c r="N16" s="117"/>
      <c r="O16" s="265" t="s">
        <v>154</v>
      </c>
      <c r="Q16" s="246"/>
      <c r="R16" s="266"/>
    </row>
    <row r="17" spans="1:21" ht="162" customHeight="1" x14ac:dyDescent="0.25">
      <c r="A17" s="1" t="s">
        <v>146</v>
      </c>
      <c r="B17" s="107" t="s">
        <v>155</v>
      </c>
      <c r="C17" s="268" t="s">
        <v>156</v>
      </c>
      <c r="D17" s="268"/>
      <c r="E17" s="107" t="s">
        <v>157</v>
      </c>
      <c r="F17" s="107" t="s">
        <v>81</v>
      </c>
      <c r="G17" s="270"/>
      <c r="I17" s="4" t="s">
        <v>146</v>
      </c>
      <c r="J17" s="107" t="s">
        <v>158</v>
      </c>
      <c r="K17" s="107" t="s">
        <v>159</v>
      </c>
      <c r="L17" s="107" t="s">
        <v>160</v>
      </c>
      <c r="M17" s="107" t="s">
        <v>161</v>
      </c>
      <c r="N17" s="107" t="s">
        <v>162</v>
      </c>
      <c r="O17" s="266"/>
      <c r="Q17" s="246"/>
      <c r="R17" s="266"/>
    </row>
    <row r="18" spans="1:21" ht="16.5" thickBot="1" x14ac:dyDescent="0.3">
      <c r="A18" s="110" t="s">
        <v>149</v>
      </c>
      <c r="B18" s="111">
        <v>0</v>
      </c>
      <c r="C18" s="239">
        <v>0</v>
      </c>
      <c r="D18" s="240"/>
      <c r="E18" s="112">
        <v>0</v>
      </c>
      <c r="F18" s="112">
        <v>0</v>
      </c>
      <c r="G18" s="112">
        <v>0</v>
      </c>
      <c r="I18" s="110" t="s">
        <v>149</v>
      </c>
      <c r="J18" s="111">
        <v>0</v>
      </c>
      <c r="K18" s="111">
        <v>0</v>
      </c>
      <c r="L18" s="111">
        <v>0</v>
      </c>
      <c r="M18" s="111">
        <v>0</v>
      </c>
      <c r="N18" s="112">
        <v>0</v>
      </c>
      <c r="O18" s="112">
        <v>0</v>
      </c>
      <c r="Q18" s="260"/>
      <c r="R18" s="275"/>
    </row>
    <row r="19" spans="1:21" ht="16.5" thickBot="1" x14ac:dyDescent="0.3">
      <c r="I19" s="237"/>
      <c r="J19" s="237"/>
      <c r="K19" s="237"/>
      <c r="L19" s="237"/>
      <c r="M19" s="238"/>
      <c r="N19" s="19" t="s">
        <v>163</v>
      </c>
      <c r="O19" s="20">
        <v>0</v>
      </c>
    </row>
    <row r="20" spans="1:21" ht="15.75" thickBot="1" x14ac:dyDescent="0.3"/>
    <row r="21" spans="1:21" ht="31.5" customHeight="1" thickBot="1" x14ac:dyDescent="0.3">
      <c r="A21" s="279" t="s">
        <v>164</v>
      </c>
      <c r="B21" s="280"/>
      <c r="C21" s="280"/>
      <c r="D21" s="280"/>
      <c r="E21" s="280"/>
      <c r="F21" s="280"/>
      <c r="G21" s="280"/>
      <c r="H21" s="280"/>
      <c r="I21" s="281"/>
      <c r="J21" s="281"/>
      <c r="K21" s="281"/>
      <c r="L21" s="281"/>
      <c r="M21" s="281"/>
      <c r="N21" s="281"/>
      <c r="O21" s="282"/>
    </row>
    <row r="22" spans="1:21" ht="25.5" customHeight="1" x14ac:dyDescent="0.25">
      <c r="A22" s="271" t="s">
        <v>165</v>
      </c>
      <c r="B22" s="271"/>
      <c r="C22" s="271"/>
      <c r="D22" s="271"/>
      <c r="E22" s="271"/>
      <c r="F22" s="14" t="s">
        <v>151</v>
      </c>
      <c r="G22" s="113">
        <f>B25+C25+D25+E25+F25+G25+G26</f>
        <v>0</v>
      </c>
      <c r="I22" s="259" t="s">
        <v>166</v>
      </c>
      <c r="J22" s="273"/>
      <c r="K22" s="273"/>
      <c r="L22" s="273"/>
      <c r="M22" s="273"/>
      <c r="N22" s="21" t="s">
        <v>151</v>
      </c>
      <c r="O22" s="22">
        <f>J25+L25+M25+N25+O26</f>
        <v>0</v>
      </c>
      <c r="Q22" s="259" t="s">
        <v>167</v>
      </c>
      <c r="R22" s="274" t="e">
        <f>INDEX('Puntuación (NO MOVER)'!E18:K23,'23'!O22,'23'!G22)</f>
        <v>#VALUE!</v>
      </c>
    </row>
    <row r="23" spans="1:21" ht="37.5" customHeight="1" x14ac:dyDescent="0.25">
      <c r="A23" s="4" t="s">
        <v>144</v>
      </c>
      <c r="B23" s="2"/>
      <c r="C23" s="2"/>
      <c r="D23" s="2"/>
      <c r="E23" s="2"/>
      <c r="F23" s="2"/>
      <c r="G23" s="5"/>
      <c r="I23" s="4" t="s">
        <v>144</v>
      </c>
      <c r="J23" s="267"/>
      <c r="K23" s="267"/>
      <c r="L23" s="2"/>
      <c r="M23" s="2"/>
      <c r="N23" s="187" t="s">
        <v>168</v>
      </c>
      <c r="O23" s="265"/>
      <c r="Q23" s="246"/>
      <c r="R23" s="266"/>
      <c r="T23" s="30"/>
      <c r="U23" s="30"/>
    </row>
    <row r="24" spans="1:21" ht="138.75" customHeight="1" x14ac:dyDescent="0.25">
      <c r="A24" s="3" t="s">
        <v>146</v>
      </c>
      <c r="B24" s="107" t="s">
        <v>169</v>
      </c>
      <c r="C24" s="107" t="s">
        <v>170</v>
      </c>
      <c r="D24" s="107" t="s">
        <v>93</v>
      </c>
      <c r="E24" s="107" t="s">
        <v>94</v>
      </c>
      <c r="F24" s="107" t="s">
        <v>95</v>
      </c>
      <c r="G24" s="116" t="s">
        <v>96</v>
      </c>
      <c r="I24" s="3" t="s">
        <v>146</v>
      </c>
      <c r="J24" s="268" t="s">
        <v>171</v>
      </c>
      <c r="K24" s="268"/>
      <c r="L24" s="39" t="s">
        <v>172</v>
      </c>
      <c r="M24" s="39" t="s">
        <v>173</v>
      </c>
      <c r="N24" s="187"/>
      <c r="O24" s="265"/>
      <c r="Q24" s="246"/>
      <c r="R24" s="266"/>
      <c r="T24" s="30"/>
      <c r="U24" s="30"/>
    </row>
    <row r="25" spans="1:21" ht="16.5" thickBot="1" x14ac:dyDescent="0.3">
      <c r="A25" s="110" t="s">
        <v>149</v>
      </c>
      <c r="B25" s="111">
        <v>0</v>
      </c>
      <c r="C25" s="112">
        <v>0</v>
      </c>
      <c r="D25" s="16">
        <v>0</v>
      </c>
      <c r="E25" s="112">
        <v>0</v>
      </c>
      <c r="F25" s="112">
        <v>0</v>
      </c>
      <c r="G25" s="112">
        <v>0</v>
      </c>
      <c r="I25" s="110" t="s">
        <v>149</v>
      </c>
      <c r="J25" s="283">
        <v>0</v>
      </c>
      <c r="K25" s="283"/>
      <c r="L25" s="111">
        <v>0</v>
      </c>
      <c r="M25" s="111">
        <v>0</v>
      </c>
      <c r="N25" s="284">
        <v>0</v>
      </c>
      <c r="O25" s="285"/>
      <c r="Q25" s="260"/>
      <c r="R25" s="275"/>
    </row>
    <row r="26" spans="1:21" ht="16.5" thickBot="1" x14ac:dyDescent="0.3">
      <c r="F26" s="19" t="s">
        <v>163</v>
      </c>
      <c r="G26" s="20">
        <v>0</v>
      </c>
      <c r="N26" s="19" t="s">
        <v>163</v>
      </c>
      <c r="O26" s="20">
        <v>0</v>
      </c>
    </row>
    <row r="29" spans="1:21" ht="29.25" customHeight="1" thickBot="1" x14ac:dyDescent="0.3">
      <c r="A29" s="277" t="s">
        <v>174</v>
      </c>
      <c r="B29" s="278"/>
      <c r="C29" s="278"/>
      <c r="D29" s="278"/>
      <c r="E29" s="278"/>
      <c r="F29" s="278"/>
      <c r="G29" s="278"/>
      <c r="H29" s="278"/>
      <c r="I29" s="278"/>
      <c r="J29" s="278"/>
      <c r="K29" s="278"/>
      <c r="L29" s="278"/>
      <c r="M29" s="278"/>
      <c r="N29" s="278"/>
      <c r="O29" s="278"/>
    </row>
    <row r="30" spans="1:21" ht="21" x14ac:dyDescent="0.25">
      <c r="A30" s="246" t="s">
        <v>175</v>
      </c>
      <c r="B30" s="247"/>
      <c r="C30" s="247"/>
      <c r="D30" s="247"/>
      <c r="E30" s="247"/>
      <c r="F30" s="12" t="s">
        <v>151</v>
      </c>
      <c r="G30" s="23">
        <f>B33+C33+D33+F33+G33+G34</f>
        <v>0</v>
      </c>
      <c r="I30" s="259" t="s">
        <v>176</v>
      </c>
      <c r="J30" s="273"/>
      <c r="K30" s="273"/>
      <c r="L30" s="273"/>
      <c r="M30" s="273"/>
      <c r="N30" s="21" t="s">
        <v>151</v>
      </c>
      <c r="O30" s="22">
        <f>J33+K33+L33+M33+N33+O33+O34</f>
        <v>0</v>
      </c>
      <c r="Q30" s="259" t="s">
        <v>177</v>
      </c>
      <c r="R30" s="274" t="e">
        <f>INDEX('Puntuación (NO MOVER)'!P6:V12,'23'!G30,'23'!O30)</f>
        <v>#VALUE!</v>
      </c>
    </row>
    <row r="31" spans="1:21" ht="42.75" customHeight="1" x14ac:dyDescent="0.25">
      <c r="A31" s="4" t="s">
        <v>144</v>
      </c>
      <c r="B31" s="2"/>
      <c r="C31" s="2"/>
      <c r="D31" s="253"/>
      <c r="E31" s="254"/>
      <c r="F31" s="2"/>
      <c r="G31" s="5"/>
      <c r="I31" s="4" t="s">
        <v>144</v>
      </c>
      <c r="J31" s="2"/>
      <c r="K31" s="2"/>
      <c r="L31" s="2"/>
      <c r="M31" s="2"/>
      <c r="N31" s="2"/>
      <c r="O31" s="276" t="s">
        <v>178</v>
      </c>
      <c r="Q31" s="246"/>
      <c r="R31" s="266"/>
    </row>
    <row r="32" spans="1:21" ht="123.75" customHeight="1" x14ac:dyDescent="0.25">
      <c r="A32" s="4" t="s">
        <v>146</v>
      </c>
      <c r="B32" s="107" t="s">
        <v>179</v>
      </c>
      <c r="C32" s="107" t="s">
        <v>180</v>
      </c>
      <c r="D32" s="255" t="s">
        <v>181</v>
      </c>
      <c r="E32" s="256"/>
      <c r="F32" s="107" t="s">
        <v>182</v>
      </c>
      <c r="G32" s="116" t="s">
        <v>108</v>
      </c>
      <c r="I32" s="4" t="s">
        <v>146</v>
      </c>
      <c r="J32" s="107" t="s">
        <v>183</v>
      </c>
      <c r="K32" s="26" t="s">
        <v>184</v>
      </c>
      <c r="L32" s="107" t="s">
        <v>185</v>
      </c>
      <c r="M32" s="107" t="s">
        <v>186</v>
      </c>
      <c r="N32" s="107" t="s">
        <v>187</v>
      </c>
      <c r="O32" s="276"/>
      <c r="Q32" s="246"/>
      <c r="R32" s="266"/>
    </row>
    <row r="33" spans="1:19" ht="16.5" thickBot="1" x14ac:dyDescent="0.3">
      <c r="A33" s="110" t="s">
        <v>149</v>
      </c>
      <c r="B33" s="16">
        <v>0</v>
      </c>
      <c r="C33" s="16">
        <v>0</v>
      </c>
      <c r="D33" s="257">
        <v>0</v>
      </c>
      <c r="E33" s="258"/>
      <c r="F33" s="29">
        <v>0</v>
      </c>
      <c r="G33" s="29">
        <v>0</v>
      </c>
      <c r="I33" s="110" t="s">
        <v>149</v>
      </c>
      <c r="J33" s="111">
        <v>0</v>
      </c>
      <c r="K33" s="111">
        <v>0</v>
      </c>
      <c r="L33" s="112">
        <v>0</v>
      </c>
      <c r="M33" s="112">
        <v>0</v>
      </c>
      <c r="N33" s="112">
        <v>0</v>
      </c>
      <c r="O33" s="112">
        <v>0</v>
      </c>
      <c r="Q33" s="260"/>
      <c r="R33" s="275"/>
    </row>
    <row r="34" spans="1:19" ht="16.5" thickBot="1" x14ac:dyDescent="0.3">
      <c r="F34" s="19" t="s">
        <v>163</v>
      </c>
      <c r="G34" s="20">
        <v>0</v>
      </c>
      <c r="N34" s="24" t="s">
        <v>163</v>
      </c>
      <c r="O34" s="25">
        <v>0</v>
      </c>
    </row>
    <row r="38" spans="1:19" ht="15.75" thickBot="1" x14ac:dyDescent="0.3"/>
    <row r="39" spans="1:19" ht="45" x14ac:dyDescent="0.25">
      <c r="C39" s="397" t="s">
        <v>188</v>
      </c>
      <c r="D39" s="398"/>
      <c r="E39" s="398"/>
      <c r="F39" s="273" t="s">
        <v>189</v>
      </c>
      <c r="G39" s="273"/>
      <c r="H39" s="114" t="s">
        <v>190</v>
      </c>
      <c r="I39" s="114" t="s">
        <v>191</v>
      </c>
      <c r="J39" s="27" t="s">
        <v>192</v>
      </c>
      <c r="K39" s="114" t="s">
        <v>193</v>
      </c>
      <c r="L39" s="43" t="s">
        <v>194</v>
      </c>
      <c r="M39" s="250" t="s">
        <v>195</v>
      </c>
      <c r="N39" s="251"/>
      <c r="O39" s="251"/>
      <c r="P39" s="251"/>
      <c r="Q39" s="251"/>
      <c r="R39" s="251"/>
      <c r="S39" s="252"/>
    </row>
    <row r="40" spans="1:19" ht="150" customHeight="1" thickBot="1" x14ac:dyDescent="0.3">
      <c r="C40" s="417"/>
      <c r="D40" s="418"/>
      <c r="E40" s="418"/>
      <c r="F40" s="419" t="e">
        <f>$U$9</f>
        <v>#VALUE!</v>
      </c>
      <c r="G40" s="419"/>
      <c r="H40" s="108" t="e">
        <f>$R$22</f>
        <v>#VALUE!</v>
      </c>
      <c r="I40" s="108" t="e">
        <f>$R$30</f>
        <v>#VALUE!</v>
      </c>
      <c r="J40" s="28" t="e">
        <f>INDEX('Puntuación (NO MOVER)'!O17:W25,'23'!H40,'23'!I40)</f>
        <v>#VALUE!</v>
      </c>
      <c r="K40" s="108" t="e">
        <f>INDEX('Puntuación (NO MOVER)'!AD5:AM14,'23'!F40,'23'!J40)</f>
        <v>#VALUE!</v>
      </c>
      <c r="L40" s="44" t="e">
        <f>IF(K40&gt;5,"RIESGO ALTO","RIESGO BAJO")</f>
        <v>#VALUE!</v>
      </c>
      <c r="M40" s="420" t="s">
        <v>196</v>
      </c>
      <c r="N40" s="421"/>
      <c r="O40" s="421"/>
      <c r="P40" s="421"/>
      <c r="Q40" s="421"/>
      <c r="R40" s="421"/>
      <c r="S40" s="421"/>
    </row>
    <row r="41" spans="1:19" ht="162" customHeight="1" thickBot="1" x14ac:dyDescent="0.3">
      <c r="C41" s="397" t="s">
        <v>197</v>
      </c>
      <c r="D41" s="398"/>
      <c r="E41" s="399"/>
      <c r="F41" s="400"/>
      <c r="G41" s="401"/>
      <c r="H41" s="401"/>
      <c r="I41" s="401"/>
      <c r="J41" s="401"/>
      <c r="K41" s="401"/>
      <c r="L41" s="402"/>
    </row>
  </sheetData>
  <mergeCells count="61">
    <mergeCell ref="Q30:Q33"/>
    <mergeCell ref="C41:E41"/>
    <mergeCell ref="F41:L41"/>
    <mergeCell ref="C39:E39"/>
    <mergeCell ref="F39:G39"/>
    <mergeCell ref="M39:S39"/>
    <mergeCell ref="C40:E40"/>
    <mergeCell ref="F40:G40"/>
    <mergeCell ref="M40:S40"/>
    <mergeCell ref="R30:R33"/>
    <mergeCell ref="D31:E31"/>
    <mergeCell ref="O31:O32"/>
    <mergeCell ref="D32:E32"/>
    <mergeCell ref="D33:E33"/>
    <mergeCell ref="A30:E30"/>
    <mergeCell ref="I30:M30"/>
    <mergeCell ref="I19:M19"/>
    <mergeCell ref="A21:O21"/>
    <mergeCell ref="A22:E22"/>
    <mergeCell ref="I22:M22"/>
    <mergeCell ref="A29:O29"/>
    <mergeCell ref="Q22:Q25"/>
    <mergeCell ref="N25:O25"/>
    <mergeCell ref="R22:R25"/>
    <mergeCell ref="J23:K23"/>
    <mergeCell ref="N23:O24"/>
    <mergeCell ref="J24:K24"/>
    <mergeCell ref="J25:K25"/>
    <mergeCell ref="A15:E15"/>
    <mergeCell ref="I15:M15"/>
    <mergeCell ref="Q15:Q18"/>
    <mergeCell ref="R15:R18"/>
    <mergeCell ref="C16:D16"/>
    <mergeCell ref="G16:G17"/>
    <mergeCell ref="O16:O17"/>
    <mergeCell ref="C17:D17"/>
    <mergeCell ref="C18:D18"/>
    <mergeCell ref="Q9:Q12"/>
    <mergeCell ref="R9:R12"/>
    <mergeCell ref="T9:T12"/>
    <mergeCell ref="U9:U12"/>
    <mergeCell ref="G10:G11"/>
    <mergeCell ref="J10:K10"/>
    <mergeCell ref="N10:O11"/>
    <mergeCell ref="J11:K11"/>
    <mergeCell ref="J12:K12"/>
    <mergeCell ref="N12:O12"/>
    <mergeCell ref="A9:E9"/>
    <mergeCell ref="I9:M9"/>
    <mergeCell ref="A1:O1"/>
    <mergeCell ref="B2:I2"/>
    <mergeCell ref="K2:O2"/>
    <mergeCell ref="B3:I3"/>
    <mergeCell ref="K3:O3"/>
    <mergeCell ref="B4:I4"/>
    <mergeCell ref="K4:O4"/>
    <mergeCell ref="A5:O5"/>
    <mergeCell ref="A6:B6"/>
    <mergeCell ref="C6:I6"/>
    <mergeCell ref="K6:O6"/>
    <mergeCell ref="A7:O8"/>
  </mergeCells>
  <conditionalFormatting sqref="L40">
    <cfRule type="containsText" dxfId="5" priority="1" operator="containsText" text="RIESGO BAJO">
      <formula>NOT(ISERROR(SEARCH("RIESGO BAJO",L40)))</formula>
    </cfRule>
    <cfRule type="containsText" dxfId="4" priority="2" operator="containsText" text="RIESGO ALTO">
      <formula>NOT(ISERROR(SEARCH("RIESGO ALTO",L40)))</formula>
    </cfRule>
  </conditionalFormatting>
  <dataValidations count="5">
    <dataValidation type="list" allowBlank="1" showInputMessage="1" showErrorMessage="1" sqref="O19 G26 O26 G34 O34" xr:uid="{00000000-0002-0000-1B00-000000000000}">
      <formula1>"-1,0,1"</formula1>
    </dataValidation>
    <dataValidation type="list" allowBlank="1" showInputMessage="1" showErrorMessage="1" sqref="B12 F12:G12 J12:K12 N12:O12 L33:O33 B18 E18:G18 J18 N18:O18 E25:G25 J25:K25 N25:O25 B33 F33:G33 J33 B25" xr:uid="{00000000-0002-0000-1B00-000001000000}">
      <formula1>"0,1"</formula1>
    </dataValidation>
    <dataValidation type="list" allowBlank="1" showInputMessage="1" showErrorMessage="1" sqref="C12:D12 L12:M12 C18:D18 K18:M18 L25:M25 C33:D33 K33" xr:uid="{00000000-0002-0000-1B00-000002000000}">
      <formula1>"0,2"</formula1>
    </dataValidation>
    <dataValidation type="list" allowBlank="1" showInputMessage="1" showErrorMessage="1" sqref="E12 D25" xr:uid="{00000000-0002-0000-1B00-000003000000}">
      <formula1>"0,3"</formula1>
    </dataValidation>
    <dataValidation type="list" allowBlank="1" showInputMessage="1" showErrorMessage="1" sqref="C25" xr:uid="{00000000-0002-0000-1B00-000004000000}">
      <formula1>"0,1,2,3"</formula1>
    </dataValidation>
  </dataValidations>
  <pageMargins left="0.7" right="0.7" top="0.75" bottom="0.75" header="0.3" footer="0.3"/>
  <pageSetup orientation="portrait" r:id="rId1"/>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U41"/>
  <sheetViews>
    <sheetView showGridLines="0" zoomScale="90" zoomScaleNormal="90" workbookViewId="0">
      <selection activeCell="A5" sqref="A5:O5"/>
    </sheetView>
  </sheetViews>
  <sheetFormatPr baseColWidth="10" defaultColWidth="11.42578125" defaultRowHeight="15" x14ac:dyDescent="0.25"/>
  <cols>
    <col min="1" max="1" width="20.42578125" customWidth="1"/>
    <col min="2" max="2" width="13.5703125" customWidth="1"/>
    <col min="3" max="3" width="13" customWidth="1"/>
    <col min="6" max="6" width="14.28515625" customWidth="1"/>
    <col min="9" max="9" width="14.42578125" customWidth="1"/>
    <col min="11" max="11" width="18.5703125" customWidth="1"/>
    <col min="12" max="12" width="20.28515625" customWidth="1"/>
    <col min="13" max="13" width="18.42578125" customWidth="1"/>
    <col min="14" max="14" width="14" customWidth="1"/>
    <col min="16" max="16" width="4.42578125" customWidth="1"/>
    <col min="17" max="17" width="16" customWidth="1"/>
    <col min="20" max="20" width="17.5703125" customWidth="1"/>
  </cols>
  <sheetData>
    <row r="1" spans="1:21" ht="38.25" customHeight="1" x14ac:dyDescent="0.25">
      <c r="A1" s="403" t="s">
        <v>131</v>
      </c>
      <c r="B1" s="404"/>
      <c r="C1" s="404"/>
      <c r="D1" s="404"/>
      <c r="E1" s="404"/>
      <c r="F1" s="404"/>
      <c r="G1" s="404"/>
      <c r="H1" s="404"/>
      <c r="I1" s="404"/>
      <c r="J1" s="404"/>
      <c r="K1" s="404"/>
      <c r="L1" s="404"/>
      <c r="M1" s="404"/>
      <c r="N1" s="404"/>
      <c r="O1" s="405"/>
    </row>
    <row r="2" spans="1:21" ht="21.75" customHeight="1" x14ac:dyDescent="0.25">
      <c r="A2" s="115" t="s">
        <v>132</v>
      </c>
      <c r="B2" s="389"/>
      <c r="C2" s="390"/>
      <c r="D2" s="390"/>
      <c r="E2" s="390"/>
      <c r="F2" s="390"/>
      <c r="G2" s="390"/>
      <c r="H2" s="390"/>
      <c r="I2" s="406"/>
      <c r="J2" s="104" t="s">
        <v>133</v>
      </c>
      <c r="K2" s="389"/>
      <c r="L2" s="390"/>
      <c r="M2" s="390"/>
      <c r="N2" s="390"/>
      <c r="O2" s="391"/>
    </row>
    <row r="3" spans="1:21" ht="21.75" customHeight="1" x14ac:dyDescent="0.25">
      <c r="A3" s="115" t="s">
        <v>134</v>
      </c>
      <c r="B3" s="389"/>
      <c r="C3" s="390"/>
      <c r="D3" s="390"/>
      <c r="E3" s="390"/>
      <c r="F3" s="390"/>
      <c r="G3" s="390"/>
      <c r="H3" s="390"/>
      <c r="I3" s="406"/>
      <c r="J3" s="104"/>
      <c r="K3" s="389"/>
      <c r="L3" s="390"/>
      <c r="M3" s="390"/>
      <c r="N3" s="390"/>
      <c r="O3" s="391"/>
    </row>
    <row r="4" spans="1:21" ht="19.5" customHeight="1" x14ac:dyDescent="0.25">
      <c r="A4" s="115" t="s">
        <v>135</v>
      </c>
      <c r="B4" s="389"/>
      <c r="C4" s="390"/>
      <c r="D4" s="390"/>
      <c r="E4" s="390"/>
      <c r="F4" s="390"/>
      <c r="G4" s="390"/>
      <c r="H4" s="390"/>
      <c r="I4" s="406"/>
      <c r="J4" s="104"/>
      <c r="K4" s="389"/>
      <c r="L4" s="390"/>
      <c r="M4" s="390"/>
      <c r="N4" s="390"/>
      <c r="O4" s="391"/>
    </row>
    <row r="5" spans="1:21" ht="21" customHeight="1" x14ac:dyDescent="0.25">
      <c r="A5" s="407" t="s">
        <v>198</v>
      </c>
      <c r="B5" s="198"/>
      <c r="C5" s="198"/>
      <c r="D5" s="198"/>
      <c r="E5" s="198"/>
      <c r="F5" s="198"/>
      <c r="G5" s="198"/>
      <c r="H5" s="198"/>
      <c r="I5" s="198"/>
      <c r="J5" s="198"/>
      <c r="K5" s="198"/>
      <c r="L5" s="198"/>
      <c r="M5" s="198"/>
      <c r="N5" s="198"/>
      <c r="O5" s="408"/>
    </row>
    <row r="6" spans="1:21" ht="21" customHeight="1" thickBot="1" x14ac:dyDescent="0.3">
      <c r="A6" s="409" t="s">
        <v>136</v>
      </c>
      <c r="B6" s="410"/>
      <c r="C6" s="411"/>
      <c r="D6" s="412"/>
      <c r="E6" s="412"/>
      <c r="F6" s="412"/>
      <c r="G6" s="412"/>
      <c r="H6" s="412"/>
      <c r="I6" s="413"/>
      <c r="J6" s="118" t="s">
        <v>137</v>
      </c>
      <c r="K6" s="414"/>
      <c r="L6" s="415"/>
      <c r="M6" s="415"/>
      <c r="N6" s="415"/>
      <c r="O6" s="416"/>
    </row>
    <row r="7" spans="1:21" x14ac:dyDescent="0.25">
      <c r="A7" s="298" t="s">
        <v>138</v>
      </c>
      <c r="B7" s="299"/>
      <c r="C7" s="299"/>
      <c r="D7" s="299"/>
      <c r="E7" s="299"/>
      <c r="F7" s="299"/>
      <c r="G7" s="299"/>
      <c r="H7" s="299"/>
      <c r="I7" s="299"/>
      <c r="J7" s="299"/>
      <c r="K7" s="299"/>
      <c r="L7" s="299"/>
      <c r="M7" s="299"/>
      <c r="N7" s="299"/>
      <c r="O7" s="300"/>
    </row>
    <row r="8" spans="1:21" ht="15.75" customHeight="1" thickBot="1" x14ac:dyDescent="0.3">
      <c r="A8" s="301"/>
      <c r="B8" s="302"/>
      <c r="C8" s="302"/>
      <c r="D8" s="302"/>
      <c r="E8" s="302"/>
      <c r="F8" s="302"/>
      <c r="G8" s="302"/>
      <c r="H8" s="302"/>
      <c r="I8" s="302"/>
      <c r="J8" s="302"/>
      <c r="K8" s="302"/>
      <c r="L8" s="302"/>
      <c r="M8" s="302"/>
      <c r="N8" s="302"/>
      <c r="O8" s="303"/>
    </row>
    <row r="9" spans="1:21" ht="48" customHeight="1" x14ac:dyDescent="0.25">
      <c r="A9" s="294" t="s">
        <v>139</v>
      </c>
      <c r="B9" s="271"/>
      <c r="C9" s="271"/>
      <c r="D9" s="271"/>
      <c r="E9" s="271"/>
      <c r="F9" s="14" t="s">
        <v>140</v>
      </c>
      <c r="G9" s="13">
        <f>SUM(B12:G12)</f>
        <v>0</v>
      </c>
      <c r="H9" s="9"/>
      <c r="I9" s="271" t="s">
        <v>141</v>
      </c>
      <c r="J9" s="271"/>
      <c r="K9" s="271"/>
      <c r="L9" s="271"/>
      <c r="M9" s="271"/>
      <c r="N9" s="14" t="s">
        <v>140</v>
      </c>
      <c r="O9" s="13">
        <f>SUM(J12:O12)</f>
        <v>0</v>
      </c>
      <c r="Q9" s="259" t="s">
        <v>142</v>
      </c>
      <c r="R9" s="274">
        <f>$O$9+$G$9</f>
        <v>0</v>
      </c>
      <c r="T9" s="259" t="s">
        <v>143</v>
      </c>
      <c r="U9" s="274" t="e">
        <f>INDEX('Puntuación (NO MOVER)'!C4:K11,'24'!$R$9,'24'!$R$15)</f>
        <v>#VALUE!</v>
      </c>
    </row>
    <row r="10" spans="1:21" ht="46.5" customHeight="1" x14ac:dyDescent="0.25">
      <c r="A10" s="6" t="s">
        <v>144</v>
      </c>
      <c r="B10" s="2"/>
      <c r="C10" s="2"/>
      <c r="D10" s="2"/>
      <c r="E10" s="2"/>
      <c r="F10" s="2"/>
      <c r="G10" s="276" t="s">
        <v>145</v>
      </c>
      <c r="H10" s="10"/>
      <c r="I10" s="7" t="s">
        <v>144</v>
      </c>
      <c r="J10" s="295"/>
      <c r="K10" s="295"/>
      <c r="L10" s="11"/>
      <c r="M10" s="11"/>
      <c r="N10" s="304" t="s">
        <v>145</v>
      </c>
      <c r="O10" s="305"/>
      <c r="Q10" s="246"/>
      <c r="R10" s="266"/>
      <c r="T10" s="246"/>
      <c r="U10" s="266"/>
    </row>
    <row r="11" spans="1:21" ht="141.75" x14ac:dyDescent="0.25">
      <c r="A11" s="6" t="s">
        <v>146</v>
      </c>
      <c r="B11" s="107" t="s">
        <v>68</v>
      </c>
      <c r="C11" s="107" t="s">
        <v>69</v>
      </c>
      <c r="D11" s="107" t="s">
        <v>70</v>
      </c>
      <c r="E11" s="107" t="s">
        <v>71</v>
      </c>
      <c r="F11" s="107" t="s">
        <v>147</v>
      </c>
      <c r="G11" s="276"/>
      <c r="H11" s="10"/>
      <c r="I11" s="1" t="s">
        <v>146</v>
      </c>
      <c r="J11" s="268" t="s">
        <v>148</v>
      </c>
      <c r="K11" s="268"/>
      <c r="L11" s="107" t="s">
        <v>75</v>
      </c>
      <c r="M11" s="107" t="s">
        <v>76</v>
      </c>
      <c r="N11" s="306"/>
      <c r="O11" s="307"/>
      <c r="Q11" s="246"/>
      <c r="R11" s="266"/>
      <c r="T11" s="246"/>
      <c r="U11" s="266"/>
    </row>
    <row r="12" spans="1:21" ht="16.5" thickBot="1" x14ac:dyDescent="0.3">
      <c r="A12" s="110" t="s">
        <v>149</v>
      </c>
      <c r="B12" s="111">
        <v>0</v>
      </c>
      <c r="C12" s="111">
        <v>0</v>
      </c>
      <c r="D12" s="111">
        <v>0</v>
      </c>
      <c r="E12" s="111">
        <v>0</v>
      </c>
      <c r="F12" s="112">
        <v>0</v>
      </c>
      <c r="G12" s="112">
        <v>0</v>
      </c>
      <c r="H12" s="8"/>
      <c r="I12" s="110" t="s">
        <v>149</v>
      </c>
      <c r="J12" s="239">
        <v>0</v>
      </c>
      <c r="K12" s="240"/>
      <c r="L12" s="111">
        <v>0</v>
      </c>
      <c r="M12" s="111">
        <v>0</v>
      </c>
      <c r="N12" s="286">
        <v>0</v>
      </c>
      <c r="O12" s="287"/>
      <c r="Q12" s="260"/>
      <c r="R12" s="275"/>
      <c r="T12" s="260"/>
      <c r="U12" s="275"/>
    </row>
    <row r="13" spans="1:21" ht="15" customHeight="1" x14ac:dyDescent="0.25"/>
    <row r="14" spans="1:21" ht="15.75" customHeight="1" thickBot="1" x14ac:dyDescent="0.3"/>
    <row r="15" spans="1:21" ht="32.25" customHeight="1" x14ac:dyDescent="0.25">
      <c r="A15" s="247" t="s">
        <v>150</v>
      </c>
      <c r="B15" s="247"/>
      <c r="C15" s="247"/>
      <c r="D15" s="247"/>
      <c r="E15" s="247"/>
      <c r="F15" s="15" t="s">
        <v>151</v>
      </c>
      <c r="G15" s="109">
        <f>SUM(B18:G18)</f>
        <v>0</v>
      </c>
      <c r="I15" s="259" t="s">
        <v>152</v>
      </c>
      <c r="J15" s="273"/>
      <c r="K15" s="273"/>
      <c r="L15" s="273"/>
      <c r="M15" s="273"/>
      <c r="N15" s="17" t="s">
        <v>151</v>
      </c>
      <c r="O15" s="18">
        <f>J18+K18+L18+M18+N18+O18+O19</f>
        <v>0</v>
      </c>
      <c r="Q15" s="259" t="s">
        <v>153</v>
      </c>
      <c r="R15" s="274">
        <f>$O$15+$G$15</f>
        <v>0</v>
      </c>
    </row>
    <row r="16" spans="1:21" ht="51.75" customHeight="1" x14ac:dyDescent="0.25">
      <c r="A16" s="1" t="s">
        <v>144</v>
      </c>
      <c r="B16" s="2"/>
      <c r="C16" s="267"/>
      <c r="D16" s="267"/>
      <c r="E16" s="2"/>
      <c r="F16" s="2"/>
      <c r="G16" s="269" t="s">
        <v>145</v>
      </c>
      <c r="I16" s="3" t="s">
        <v>144</v>
      </c>
      <c r="J16" s="117"/>
      <c r="K16" s="117"/>
      <c r="L16" s="117"/>
      <c r="M16" s="117"/>
      <c r="N16" s="117"/>
      <c r="O16" s="265" t="s">
        <v>154</v>
      </c>
      <c r="Q16" s="246"/>
      <c r="R16" s="266"/>
    </row>
    <row r="17" spans="1:21" ht="162" customHeight="1" x14ac:dyDescent="0.25">
      <c r="A17" s="1" t="s">
        <v>146</v>
      </c>
      <c r="B17" s="107" t="s">
        <v>155</v>
      </c>
      <c r="C17" s="268" t="s">
        <v>156</v>
      </c>
      <c r="D17" s="268"/>
      <c r="E17" s="107" t="s">
        <v>157</v>
      </c>
      <c r="F17" s="107" t="s">
        <v>81</v>
      </c>
      <c r="G17" s="270"/>
      <c r="I17" s="4" t="s">
        <v>146</v>
      </c>
      <c r="J17" s="107" t="s">
        <v>158</v>
      </c>
      <c r="K17" s="107" t="s">
        <v>159</v>
      </c>
      <c r="L17" s="107" t="s">
        <v>160</v>
      </c>
      <c r="M17" s="107" t="s">
        <v>161</v>
      </c>
      <c r="N17" s="107" t="s">
        <v>162</v>
      </c>
      <c r="O17" s="266"/>
      <c r="Q17" s="246"/>
      <c r="R17" s="266"/>
    </row>
    <row r="18" spans="1:21" ht="16.5" thickBot="1" x14ac:dyDescent="0.3">
      <c r="A18" s="110" t="s">
        <v>149</v>
      </c>
      <c r="B18" s="111">
        <v>0</v>
      </c>
      <c r="C18" s="239">
        <v>0</v>
      </c>
      <c r="D18" s="240"/>
      <c r="E18" s="112">
        <v>0</v>
      </c>
      <c r="F18" s="112">
        <v>0</v>
      </c>
      <c r="G18" s="112">
        <v>0</v>
      </c>
      <c r="I18" s="110" t="s">
        <v>149</v>
      </c>
      <c r="J18" s="111">
        <v>0</v>
      </c>
      <c r="K18" s="111">
        <v>0</v>
      </c>
      <c r="L18" s="111">
        <v>0</v>
      </c>
      <c r="M18" s="111">
        <v>0</v>
      </c>
      <c r="N18" s="112">
        <v>0</v>
      </c>
      <c r="O18" s="112">
        <v>0</v>
      </c>
      <c r="Q18" s="260"/>
      <c r="R18" s="275"/>
    </row>
    <row r="19" spans="1:21" ht="16.5" thickBot="1" x14ac:dyDescent="0.3">
      <c r="I19" s="237"/>
      <c r="J19" s="237"/>
      <c r="K19" s="237"/>
      <c r="L19" s="237"/>
      <c r="M19" s="238"/>
      <c r="N19" s="19" t="s">
        <v>163</v>
      </c>
      <c r="O19" s="20">
        <v>0</v>
      </c>
    </row>
    <row r="20" spans="1:21" ht="15.75" thickBot="1" x14ac:dyDescent="0.3"/>
    <row r="21" spans="1:21" ht="31.5" customHeight="1" thickBot="1" x14ac:dyDescent="0.3">
      <c r="A21" s="279" t="s">
        <v>164</v>
      </c>
      <c r="B21" s="280"/>
      <c r="C21" s="280"/>
      <c r="D21" s="280"/>
      <c r="E21" s="280"/>
      <c r="F21" s="280"/>
      <c r="G21" s="280"/>
      <c r="H21" s="280"/>
      <c r="I21" s="281"/>
      <c r="J21" s="281"/>
      <c r="K21" s="281"/>
      <c r="L21" s="281"/>
      <c r="M21" s="281"/>
      <c r="N21" s="281"/>
      <c r="O21" s="282"/>
    </row>
    <row r="22" spans="1:21" ht="25.5" customHeight="1" x14ac:dyDescent="0.25">
      <c r="A22" s="271" t="s">
        <v>165</v>
      </c>
      <c r="B22" s="271"/>
      <c r="C22" s="271"/>
      <c r="D22" s="271"/>
      <c r="E22" s="271"/>
      <c r="F22" s="14" t="s">
        <v>151</v>
      </c>
      <c r="G22" s="113">
        <f>B25+C25+D25+E25+F25+G25+G26</f>
        <v>0</v>
      </c>
      <c r="I22" s="259" t="s">
        <v>166</v>
      </c>
      <c r="J22" s="273"/>
      <c r="K22" s="273"/>
      <c r="L22" s="273"/>
      <c r="M22" s="273"/>
      <c r="N22" s="21" t="s">
        <v>151</v>
      </c>
      <c r="O22" s="22">
        <f>J25+L25+M25+N25+O26</f>
        <v>0</v>
      </c>
      <c r="Q22" s="259" t="s">
        <v>167</v>
      </c>
      <c r="R22" s="274" t="e">
        <f>INDEX('Puntuación (NO MOVER)'!E18:K23,'24'!O22,'24'!G22)</f>
        <v>#VALUE!</v>
      </c>
    </row>
    <row r="23" spans="1:21" ht="37.5" customHeight="1" x14ac:dyDescent="0.25">
      <c r="A23" s="4" t="s">
        <v>144</v>
      </c>
      <c r="B23" s="2"/>
      <c r="C23" s="2"/>
      <c r="D23" s="2"/>
      <c r="E23" s="2"/>
      <c r="F23" s="2"/>
      <c r="G23" s="5"/>
      <c r="I23" s="4" t="s">
        <v>144</v>
      </c>
      <c r="J23" s="267"/>
      <c r="K23" s="267"/>
      <c r="L23" s="2"/>
      <c r="M23" s="2"/>
      <c r="N23" s="187" t="s">
        <v>168</v>
      </c>
      <c r="O23" s="265"/>
      <c r="Q23" s="246"/>
      <c r="R23" s="266"/>
      <c r="T23" s="30"/>
      <c r="U23" s="30"/>
    </row>
    <row r="24" spans="1:21" ht="138.75" customHeight="1" x14ac:dyDescent="0.25">
      <c r="A24" s="3" t="s">
        <v>146</v>
      </c>
      <c r="B24" s="107" t="s">
        <v>169</v>
      </c>
      <c r="C24" s="107" t="s">
        <v>170</v>
      </c>
      <c r="D24" s="107" t="s">
        <v>93</v>
      </c>
      <c r="E24" s="107" t="s">
        <v>94</v>
      </c>
      <c r="F24" s="107" t="s">
        <v>95</v>
      </c>
      <c r="G24" s="116" t="s">
        <v>96</v>
      </c>
      <c r="I24" s="3" t="s">
        <v>146</v>
      </c>
      <c r="J24" s="268" t="s">
        <v>171</v>
      </c>
      <c r="K24" s="268"/>
      <c r="L24" s="39" t="s">
        <v>172</v>
      </c>
      <c r="M24" s="39" t="s">
        <v>173</v>
      </c>
      <c r="N24" s="187"/>
      <c r="O24" s="265"/>
      <c r="Q24" s="246"/>
      <c r="R24" s="266"/>
      <c r="T24" s="30"/>
      <c r="U24" s="30"/>
    </row>
    <row r="25" spans="1:21" ht="16.5" thickBot="1" x14ac:dyDescent="0.3">
      <c r="A25" s="110" t="s">
        <v>149</v>
      </c>
      <c r="B25" s="111">
        <v>0</v>
      </c>
      <c r="C25" s="112">
        <v>0</v>
      </c>
      <c r="D25" s="16">
        <v>0</v>
      </c>
      <c r="E25" s="112">
        <v>0</v>
      </c>
      <c r="F25" s="112">
        <v>0</v>
      </c>
      <c r="G25" s="112">
        <v>0</v>
      </c>
      <c r="I25" s="110" t="s">
        <v>149</v>
      </c>
      <c r="J25" s="283">
        <v>0</v>
      </c>
      <c r="K25" s="283"/>
      <c r="L25" s="111">
        <v>0</v>
      </c>
      <c r="M25" s="111">
        <v>0</v>
      </c>
      <c r="N25" s="284">
        <v>0</v>
      </c>
      <c r="O25" s="285"/>
      <c r="Q25" s="260"/>
      <c r="R25" s="275"/>
    </row>
    <row r="26" spans="1:21" ht="16.5" thickBot="1" x14ac:dyDescent="0.3">
      <c r="F26" s="19" t="s">
        <v>163</v>
      </c>
      <c r="G26" s="20">
        <v>0</v>
      </c>
      <c r="N26" s="19" t="s">
        <v>163</v>
      </c>
      <c r="O26" s="20">
        <v>0</v>
      </c>
    </row>
    <row r="29" spans="1:21" ht="29.25" customHeight="1" thickBot="1" x14ac:dyDescent="0.3">
      <c r="A29" s="277" t="s">
        <v>174</v>
      </c>
      <c r="B29" s="278"/>
      <c r="C29" s="278"/>
      <c r="D29" s="278"/>
      <c r="E29" s="278"/>
      <c r="F29" s="278"/>
      <c r="G29" s="278"/>
      <c r="H29" s="278"/>
      <c r="I29" s="278"/>
      <c r="J29" s="278"/>
      <c r="K29" s="278"/>
      <c r="L29" s="278"/>
      <c r="M29" s="278"/>
      <c r="N29" s="278"/>
      <c r="O29" s="278"/>
    </row>
    <row r="30" spans="1:21" ht="21" x14ac:dyDescent="0.25">
      <c r="A30" s="246" t="s">
        <v>175</v>
      </c>
      <c r="B30" s="247"/>
      <c r="C30" s="247"/>
      <c r="D30" s="247"/>
      <c r="E30" s="247"/>
      <c r="F30" s="12" t="s">
        <v>151</v>
      </c>
      <c r="G30" s="23">
        <f>B33+C33+D33+F33+G33+G34</f>
        <v>0</v>
      </c>
      <c r="I30" s="259" t="s">
        <v>176</v>
      </c>
      <c r="J30" s="273"/>
      <c r="K30" s="273"/>
      <c r="L30" s="273"/>
      <c r="M30" s="273"/>
      <c r="N30" s="21" t="s">
        <v>151</v>
      </c>
      <c r="O30" s="22">
        <f>J33+K33+L33+M33+N33+O33+O34</f>
        <v>0</v>
      </c>
      <c r="Q30" s="259" t="s">
        <v>177</v>
      </c>
      <c r="R30" s="274" t="e">
        <f>INDEX('Puntuación (NO MOVER)'!P6:V12,'24'!G30,'24'!O30)</f>
        <v>#VALUE!</v>
      </c>
    </row>
    <row r="31" spans="1:21" ht="42.75" customHeight="1" x14ac:dyDescent="0.25">
      <c r="A31" s="4" t="s">
        <v>144</v>
      </c>
      <c r="B31" s="2"/>
      <c r="C31" s="2"/>
      <c r="D31" s="253"/>
      <c r="E31" s="254"/>
      <c r="F31" s="2"/>
      <c r="G31" s="5"/>
      <c r="I31" s="4" t="s">
        <v>144</v>
      </c>
      <c r="J31" s="2"/>
      <c r="K31" s="2"/>
      <c r="L31" s="2"/>
      <c r="M31" s="2"/>
      <c r="N31" s="2"/>
      <c r="O31" s="276" t="s">
        <v>178</v>
      </c>
      <c r="Q31" s="246"/>
      <c r="R31" s="266"/>
    </row>
    <row r="32" spans="1:21" ht="123.75" customHeight="1" x14ac:dyDescent="0.25">
      <c r="A32" s="4" t="s">
        <v>146</v>
      </c>
      <c r="B32" s="107" t="s">
        <v>179</v>
      </c>
      <c r="C32" s="107" t="s">
        <v>180</v>
      </c>
      <c r="D32" s="255" t="s">
        <v>181</v>
      </c>
      <c r="E32" s="256"/>
      <c r="F32" s="107" t="s">
        <v>182</v>
      </c>
      <c r="G32" s="116" t="s">
        <v>108</v>
      </c>
      <c r="I32" s="4" t="s">
        <v>146</v>
      </c>
      <c r="J32" s="107" t="s">
        <v>183</v>
      </c>
      <c r="K32" s="26" t="s">
        <v>184</v>
      </c>
      <c r="L32" s="107" t="s">
        <v>185</v>
      </c>
      <c r="M32" s="107" t="s">
        <v>186</v>
      </c>
      <c r="N32" s="107" t="s">
        <v>187</v>
      </c>
      <c r="O32" s="276"/>
      <c r="Q32" s="246"/>
      <c r="R32" s="266"/>
    </row>
    <row r="33" spans="1:19" ht="16.5" thickBot="1" x14ac:dyDescent="0.3">
      <c r="A33" s="110" t="s">
        <v>149</v>
      </c>
      <c r="B33" s="16">
        <v>0</v>
      </c>
      <c r="C33" s="16">
        <v>0</v>
      </c>
      <c r="D33" s="257">
        <v>0</v>
      </c>
      <c r="E33" s="258"/>
      <c r="F33" s="29">
        <v>0</v>
      </c>
      <c r="G33" s="29">
        <v>0</v>
      </c>
      <c r="I33" s="110" t="s">
        <v>149</v>
      </c>
      <c r="J33" s="111">
        <v>0</v>
      </c>
      <c r="K33" s="111">
        <v>0</v>
      </c>
      <c r="L33" s="112">
        <v>0</v>
      </c>
      <c r="M33" s="112">
        <v>0</v>
      </c>
      <c r="N33" s="112">
        <v>0</v>
      </c>
      <c r="O33" s="112">
        <v>0</v>
      </c>
      <c r="Q33" s="260"/>
      <c r="R33" s="275"/>
    </row>
    <row r="34" spans="1:19" ht="16.5" thickBot="1" x14ac:dyDescent="0.3">
      <c r="F34" s="19" t="s">
        <v>163</v>
      </c>
      <c r="G34" s="20">
        <v>0</v>
      </c>
      <c r="N34" s="24" t="s">
        <v>163</v>
      </c>
      <c r="O34" s="25">
        <v>0</v>
      </c>
    </row>
    <row r="38" spans="1:19" ht="15.75" thickBot="1" x14ac:dyDescent="0.3"/>
    <row r="39" spans="1:19" ht="45" x14ac:dyDescent="0.25">
      <c r="C39" s="397" t="s">
        <v>188</v>
      </c>
      <c r="D39" s="398"/>
      <c r="E39" s="398"/>
      <c r="F39" s="273" t="s">
        <v>189</v>
      </c>
      <c r="G39" s="273"/>
      <c r="H39" s="114" t="s">
        <v>190</v>
      </c>
      <c r="I39" s="114" t="s">
        <v>191</v>
      </c>
      <c r="J39" s="27" t="s">
        <v>192</v>
      </c>
      <c r="K39" s="114" t="s">
        <v>193</v>
      </c>
      <c r="L39" s="43" t="s">
        <v>194</v>
      </c>
      <c r="M39" s="250" t="s">
        <v>195</v>
      </c>
      <c r="N39" s="251"/>
      <c r="O39" s="251"/>
      <c r="P39" s="251"/>
      <c r="Q39" s="251"/>
      <c r="R39" s="251"/>
      <c r="S39" s="252"/>
    </row>
    <row r="40" spans="1:19" ht="150" customHeight="1" thickBot="1" x14ac:dyDescent="0.3">
      <c r="C40" s="417"/>
      <c r="D40" s="418"/>
      <c r="E40" s="418"/>
      <c r="F40" s="419" t="e">
        <f>$U$9</f>
        <v>#VALUE!</v>
      </c>
      <c r="G40" s="419"/>
      <c r="H40" s="108" t="e">
        <f>$R$22</f>
        <v>#VALUE!</v>
      </c>
      <c r="I40" s="108" t="e">
        <f>$R$30</f>
        <v>#VALUE!</v>
      </c>
      <c r="J40" s="28" t="e">
        <f>INDEX('Puntuación (NO MOVER)'!O17:W25,'24'!H40,'24'!I40)</f>
        <v>#VALUE!</v>
      </c>
      <c r="K40" s="108" t="e">
        <f>INDEX('Puntuación (NO MOVER)'!AD5:AM14,'24'!F40,'24'!J40)</f>
        <v>#VALUE!</v>
      </c>
      <c r="L40" s="44" t="e">
        <f>IF(K40&gt;5,"RIESGO ALTO","RIESGO BAJO")</f>
        <v>#VALUE!</v>
      </c>
      <c r="M40" s="420" t="s">
        <v>196</v>
      </c>
      <c r="N40" s="421"/>
      <c r="O40" s="421"/>
      <c r="P40" s="421"/>
      <c r="Q40" s="421"/>
      <c r="R40" s="421"/>
      <c r="S40" s="421"/>
    </row>
    <row r="41" spans="1:19" ht="162" customHeight="1" thickBot="1" x14ac:dyDescent="0.3">
      <c r="C41" s="397" t="s">
        <v>197</v>
      </c>
      <c r="D41" s="398"/>
      <c r="E41" s="399"/>
      <c r="F41" s="400"/>
      <c r="G41" s="401"/>
      <c r="H41" s="401"/>
      <c r="I41" s="401"/>
      <c r="J41" s="401"/>
      <c r="K41" s="401"/>
      <c r="L41" s="402"/>
    </row>
  </sheetData>
  <mergeCells count="61">
    <mergeCell ref="Q30:Q33"/>
    <mergeCell ref="C41:E41"/>
    <mergeCell ref="F41:L41"/>
    <mergeCell ref="C39:E39"/>
    <mergeCell ref="F39:G39"/>
    <mergeCell ref="M39:S39"/>
    <mergeCell ref="C40:E40"/>
    <mergeCell ref="F40:G40"/>
    <mergeCell ref="M40:S40"/>
    <mergeCell ref="R30:R33"/>
    <mergeCell ref="D31:E31"/>
    <mergeCell ref="O31:O32"/>
    <mergeCell ref="D32:E32"/>
    <mergeCell ref="D33:E33"/>
    <mergeCell ref="A30:E30"/>
    <mergeCell ref="I30:M30"/>
    <mergeCell ref="I19:M19"/>
    <mergeCell ref="A21:O21"/>
    <mergeCell ref="A22:E22"/>
    <mergeCell ref="I22:M22"/>
    <mergeCell ref="A29:O29"/>
    <mergeCell ref="Q22:Q25"/>
    <mergeCell ref="N25:O25"/>
    <mergeCell ref="R22:R25"/>
    <mergeCell ref="J23:K23"/>
    <mergeCell ref="N23:O24"/>
    <mergeCell ref="J24:K24"/>
    <mergeCell ref="J25:K25"/>
    <mergeCell ref="A15:E15"/>
    <mergeCell ref="I15:M15"/>
    <mergeCell ref="Q15:Q18"/>
    <mergeCell ref="R15:R18"/>
    <mergeCell ref="C16:D16"/>
    <mergeCell ref="G16:G17"/>
    <mergeCell ref="O16:O17"/>
    <mergeCell ref="C17:D17"/>
    <mergeCell ref="C18:D18"/>
    <mergeCell ref="Q9:Q12"/>
    <mergeCell ref="R9:R12"/>
    <mergeCell ref="T9:T12"/>
    <mergeCell ref="U9:U12"/>
    <mergeCell ref="G10:G11"/>
    <mergeCell ref="J10:K10"/>
    <mergeCell ref="N10:O11"/>
    <mergeCell ref="J11:K11"/>
    <mergeCell ref="J12:K12"/>
    <mergeCell ref="N12:O12"/>
    <mergeCell ref="A9:E9"/>
    <mergeCell ref="I9:M9"/>
    <mergeCell ref="A1:O1"/>
    <mergeCell ref="B2:I2"/>
    <mergeCell ref="K2:O2"/>
    <mergeCell ref="B3:I3"/>
    <mergeCell ref="K3:O3"/>
    <mergeCell ref="B4:I4"/>
    <mergeCell ref="K4:O4"/>
    <mergeCell ref="A5:O5"/>
    <mergeCell ref="A6:B6"/>
    <mergeCell ref="C6:I6"/>
    <mergeCell ref="K6:O6"/>
    <mergeCell ref="A7:O8"/>
  </mergeCells>
  <conditionalFormatting sqref="L40">
    <cfRule type="containsText" dxfId="3" priority="1" operator="containsText" text="RIESGO BAJO">
      <formula>NOT(ISERROR(SEARCH("RIESGO BAJO",L40)))</formula>
    </cfRule>
    <cfRule type="containsText" dxfId="2" priority="2" operator="containsText" text="RIESGO ALTO">
      <formula>NOT(ISERROR(SEARCH("RIESGO ALTO",L40)))</formula>
    </cfRule>
  </conditionalFormatting>
  <dataValidations count="5">
    <dataValidation type="list" allowBlank="1" showInputMessage="1" showErrorMessage="1" sqref="C25" xr:uid="{00000000-0002-0000-1C00-000000000000}">
      <formula1>"0,1,2,3"</formula1>
    </dataValidation>
    <dataValidation type="list" allowBlank="1" showInputMessage="1" showErrorMessage="1" sqref="E12 D25" xr:uid="{00000000-0002-0000-1C00-000001000000}">
      <formula1>"0,3"</formula1>
    </dataValidation>
    <dataValidation type="list" allowBlank="1" showInputMessage="1" showErrorMessage="1" sqref="C12:D12 L12:M12 C18:D18 K18:M18 L25:M25 C33:D33 K33" xr:uid="{00000000-0002-0000-1C00-000002000000}">
      <formula1>"0,2"</formula1>
    </dataValidation>
    <dataValidation type="list" allowBlank="1" showInputMessage="1" showErrorMessage="1" sqref="B12 F12:G12 J12:K12 N12:O12 L33:O33 B18 E18:G18 J18 N18:O18 E25:G25 J25:K25 N25:O25 B33 F33:G33 J33 B25" xr:uid="{00000000-0002-0000-1C00-000003000000}">
      <formula1>"0,1"</formula1>
    </dataValidation>
    <dataValidation type="list" allowBlank="1" showInputMessage="1" showErrorMessage="1" sqref="O19 G26 O26 G34 O34" xr:uid="{00000000-0002-0000-1C00-000004000000}">
      <formula1>"-1,0,1"</formula1>
    </dataValidation>
  </dataValidations>
  <pageMargins left="0.7" right="0.7" top="0.75" bottom="0.75" header="0.3" footer="0.3"/>
  <pageSetup orientation="portrait"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U41"/>
  <sheetViews>
    <sheetView showGridLines="0" zoomScale="90" zoomScaleNormal="90" workbookViewId="0">
      <selection activeCell="A15" sqref="A15:E15"/>
    </sheetView>
  </sheetViews>
  <sheetFormatPr baseColWidth="10" defaultColWidth="11.42578125" defaultRowHeight="15" x14ac:dyDescent="0.25"/>
  <cols>
    <col min="1" max="1" width="20.42578125" customWidth="1"/>
    <col min="2" max="2" width="13.5703125" customWidth="1"/>
    <col min="3" max="3" width="13" customWidth="1"/>
    <col min="6" max="6" width="14.28515625" customWidth="1"/>
    <col min="9" max="9" width="14.42578125" customWidth="1"/>
    <col min="11" max="11" width="18.5703125" customWidth="1"/>
    <col min="12" max="12" width="20.28515625" customWidth="1"/>
    <col min="13" max="13" width="18.42578125" customWidth="1"/>
    <col min="14" max="14" width="14" customWidth="1"/>
    <col min="16" max="16" width="4.42578125" customWidth="1"/>
    <col min="17" max="17" width="16" customWidth="1"/>
    <col min="20" max="20" width="17.5703125" customWidth="1"/>
  </cols>
  <sheetData>
    <row r="1" spans="1:21" ht="38.25" customHeight="1" x14ac:dyDescent="0.25">
      <c r="A1" s="403" t="s">
        <v>131</v>
      </c>
      <c r="B1" s="404"/>
      <c r="C1" s="404"/>
      <c r="D1" s="404"/>
      <c r="E1" s="404"/>
      <c r="F1" s="404"/>
      <c r="G1" s="404"/>
      <c r="H1" s="404"/>
      <c r="I1" s="404"/>
      <c r="J1" s="404"/>
      <c r="K1" s="404"/>
      <c r="L1" s="404"/>
      <c r="M1" s="404"/>
      <c r="N1" s="404"/>
      <c r="O1" s="405"/>
    </row>
    <row r="2" spans="1:21" ht="21.75" customHeight="1" x14ac:dyDescent="0.25">
      <c r="A2" s="115" t="s">
        <v>132</v>
      </c>
      <c r="B2" s="389"/>
      <c r="C2" s="390"/>
      <c r="D2" s="390"/>
      <c r="E2" s="390"/>
      <c r="F2" s="390"/>
      <c r="G2" s="390"/>
      <c r="H2" s="390"/>
      <c r="I2" s="406"/>
      <c r="J2" s="104" t="s">
        <v>133</v>
      </c>
      <c r="K2" s="389"/>
      <c r="L2" s="390"/>
      <c r="M2" s="390"/>
      <c r="N2" s="390"/>
      <c r="O2" s="391"/>
    </row>
    <row r="3" spans="1:21" ht="21.75" customHeight="1" x14ac:dyDescent="0.25">
      <c r="A3" s="115" t="s">
        <v>134</v>
      </c>
      <c r="B3" s="389"/>
      <c r="C3" s="390"/>
      <c r="D3" s="390"/>
      <c r="E3" s="390"/>
      <c r="F3" s="390"/>
      <c r="G3" s="390"/>
      <c r="H3" s="390"/>
      <c r="I3" s="406"/>
      <c r="J3" s="104"/>
      <c r="K3" s="389"/>
      <c r="L3" s="390"/>
      <c r="M3" s="390"/>
      <c r="N3" s="390"/>
      <c r="O3" s="391"/>
    </row>
    <row r="4" spans="1:21" ht="19.5" customHeight="1" x14ac:dyDescent="0.25">
      <c r="A4" s="115" t="s">
        <v>135</v>
      </c>
      <c r="B4" s="389"/>
      <c r="C4" s="390"/>
      <c r="D4" s="390"/>
      <c r="E4" s="390"/>
      <c r="F4" s="390"/>
      <c r="G4" s="390"/>
      <c r="H4" s="390"/>
      <c r="I4" s="406"/>
      <c r="J4" s="104"/>
      <c r="K4" s="389"/>
      <c r="L4" s="390"/>
      <c r="M4" s="390"/>
      <c r="N4" s="390"/>
      <c r="O4" s="391"/>
    </row>
    <row r="5" spans="1:21" ht="21" customHeight="1" x14ac:dyDescent="0.25">
      <c r="A5" s="407" t="s">
        <v>198</v>
      </c>
      <c r="B5" s="198"/>
      <c r="C5" s="198"/>
      <c r="D5" s="198"/>
      <c r="E5" s="198"/>
      <c r="F5" s="198"/>
      <c r="G5" s="198"/>
      <c r="H5" s="198"/>
      <c r="I5" s="198"/>
      <c r="J5" s="198"/>
      <c r="K5" s="198"/>
      <c r="L5" s="198"/>
      <c r="M5" s="198"/>
      <c r="N5" s="198"/>
      <c r="O5" s="408"/>
    </row>
    <row r="6" spans="1:21" ht="21" customHeight="1" thickBot="1" x14ac:dyDescent="0.3">
      <c r="A6" s="409" t="s">
        <v>136</v>
      </c>
      <c r="B6" s="410"/>
      <c r="C6" s="411"/>
      <c r="D6" s="412"/>
      <c r="E6" s="412"/>
      <c r="F6" s="412"/>
      <c r="G6" s="412"/>
      <c r="H6" s="412"/>
      <c r="I6" s="413"/>
      <c r="J6" s="118" t="s">
        <v>137</v>
      </c>
      <c r="K6" s="414"/>
      <c r="L6" s="415"/>
      <c r="M6" s="415"/>
      <c r="N6" s="415"/>
      <c r="O6" s="416"/>
    </row>
    <row r="7" spans="1:21" x14ac:dyDescent="0.25">
      <c r="A7" s="298" t="s">
        <v>138</v>
      </c>
      <c r="B7" s="299"/>
      <c r="C7" s="299"/>
      <c r="D7" s="299"/>
      <c r="E7" s="299"/>
      <c r="F7" s="299"/>
      <c r="G7" s="299"/>
      <c r="H7" s="299"/>
      <c r="I7" s="299"/>
      <c r="J7" s="299"/>
      <c r="K7" s="299"/>
      <c r="L7" s="299"/>
      <c r="M7" s="299"/>
      <c r="N7" s="299"/>
      <c r="O7" s="300"/>
    </row>
    <row r="8" spans="1:21" ht="15.75" customHeight="1" thickBot="1" x14ac:dyDescent="0.3">
      <c r="A8" s="301"/>
      <c r="B8" s="302"/>
      <c r="C8" s="302"/>
      <c r="D8" s="302"/>
      <c r="E8" s="302"/>
      <c r="F8" s="302"/>
      <c r="G8" s="302"/>
      <c r="H8" s="302"/>
      <c r="I8" s="302"/>
      <c r="J8" s="302"/>
      <c r="K8" s="302"/>
      <c r="L8" s="302"/>
      <c r="M8" s="302"/>
      <c r="N8" s="302"/>
      <c r="O8" s="303"/>
    </row>
    <row r="9" spans="1:21" ht="48" customHeight="1" x14ac:dyDescent="0.25">
      <c r="A9" s="294" t="s">
        <v>139</v>
      </c>
      <c r="B9" s="271"/>
      <c r="C9" s="271"/>
      <c r="D9" s="271"/>
      <c r="E9" s="271"/>
      <c r="F9" s="14" t="s">
        <v>140</v>
      </c>
      <c r="G9" s="13">
        <f>SUM(B12:G12)</f>
        <v>0</v>
      </c>
      <c r="H9" s="9"/>
      <c r="I9" s="271" t="s">
        <v>141</v>
      </c>
      <c r="J9" s="271"/>
      <c r="K9" s="271"/>
      <c r="L9" s="271"/>
      <c r="M9" s="271"/>
      <c r="N9" s="14" t="s">
        <v>140</v>
      </c>
      <c r="O9" s="13">
        <f>SUM(J12:O12)</f>
        <v>0</v>
      </c>
      <c r="Q9" s="259" t="s">
        <v>142</v>
      </c>
      <c r="R9" s="274">
        <f>$O$9+$G$9</f>
        <v>0</v>
      </c>
      <c r="T9" s="259" t="s">
        <v>143</v>
      </c>
      <c r="U9" s="274" t="e">
        <f>INDEX('Puntuación (NO MOVER)'!C4:K11,'25'!$R$9,'25'!$R$15)</f>
        <v>#VALUE!</v>
      </c>
    </row>
    <row r="10" spans="1:21" ht="46.5" customHeight="1" x14ac:dyDescent="0.25">
      <c r="A10" s="6" t="s">
        <v>144</v>
      </c>
      <c r="B10" s="2"/>
      <c r="C10" s="2"/>
      <c r="D10" s="2"/>
      <c r="E10" s="2"/>
      <c r="F10" s="2"/>
      <c r="G10" s="276" t="s">
        <v>145</v>
      </c>
      <c r="H10" s="10"/>
      <c r="I10" s="7" t="s">
        <v>144</v>
      </c>
      <c r="J10" s="295"/>
      <c r="K10" s="295"/>
      <c r="L10" s="11"/>
      <c r="M10" s="11"/>
      <c r="N10" s="304" t="s">
        <v>145</v>
      </c>
      <c r="O10" s="305"/>
      <c r="Q10" s="246"/>
      <c r="R10" s="266"/>
      <c r="T10" s="246"/>
      <c r="U10" s="266"/>
    </row>
    <row r="11" spans="1:21" ht="141.75" x14ac:dyDescent="0.25">
      <c r="A11" s="6" t="s">
        <v>146</v>
      </c>
      <c r="B11" s="107" t="s">
        <v>68</v>
      </c>
      <c r="C11" s="107" t="s">
        <v>69</v>
      </c>
      <c r="D11" s="107" t="s">
        <v>70</v>
      </c>
      <c r="E11" s="107" t="s">
        <v>71</v>
      </c>
      <c r="F11" s="107" t="s">
        <v>147</v>
      </c>
      <c r="G11" s="276"/>
      <c r="H11" s="10"/>
      <c r="I11" s="1" t="s">
        <v>146</v>
      </c>
      <c r="J11" s="268" t="s">
        <v>148</v>
      </c>
      <c r="K11" s="268"/>
      <c r="L11" s="107" t="s">
        <v>75</v>
      </c>
      <c r="M11" s="107" t="s">
        <v>76</v>
      </c>
      <c r="N11" s="306"/>
      <c r="O11" s="307"/>
      <c r="Q11" s="246"/>
      <c r="R11" s="266"/>
      <c r="T11" s="246"/>
      <c r="U11" s="266"/>
    </row>
    <row r="12" spans="1:21" ht="16.5" thickBot="1" x14ac:dyDescent="0.3">
      <c r="A12" s="110" t="s">
        <v>149</v>
      </c>
      <c r="B12" s="111">
        <v>0</v>
      </c>
      <c r="C12" s="111">
        <v>0</v>
      </c>
      <c r="D12" s="111">
        <v>0</v>
      </c>
      <c r="E12" s="111">
        <v>0</v>
      </c>
      <c r="F12" s="112">
        <v>0</v>
      </c>
      <c r="G12" s="112">
        <v>0</v>
      </c>
      <c r="H12" s="8"/>
      <c r="I12" s="110" t="s">
        <v>149</v>
      </c>
      <c r="J12" s="239">
        <v>0</v>
      </c>
      <c r="K12" s="240"/>
      <c r="L12" s="111">
        <v>0</v>
      </c>
      <c r="M12" s="111">
        <v>0</v>
      </c>
      <c r="N12" s="286">
        <v>0</v>
      </c>
      <c r="O12" s="287"/>
      <c r="Q12" s="260"/>
      <c r="R12" s="275"/>
      <c r="T12" s="260"/>
      <c r="U12" s="275"/>
    </row>
    <row r="13" spans="1:21" ht="15" customHeight="1" x14ac:dyDescent="0.25"/>
    <row r="14" spans="1:21" ht="15.75" customHeight="1" thickBot="1" x14ac:dyDescent="0.3"/>
    <row r="15" spans="1:21" ht="32.25" customHeight="1" x14ac:dyDescent="0.25">
      <c r="A15" s="247" t="s">
        <v>150</v>
      </c>
      <c r="B15" s="247"/>
      <c r="C15" s="247"/>
      <c r="D15" s="247"/>
      <c r="E15" s="247"/>
      <c r="F15" s="15" t="s">
        <v>151</v>
      </c>
      <c r="G15" s="109">
        <f>SUM(B18:G18)</f>
        <v>0</v>
      </c>
      <c r="I15" s="259" t="s">
        <v>152</v>
      </c>
      <c r="J15" s="273"/>
      <c r="K15" s="273"/>
      <c r="L15" s="273"/>
      <c r="M15" s="273"/>
      <c r="N15" s="17" t="s">
        <v>151</v>
      </c>
      <c r="O15" s="18">
        <f>J18+K18+L18+M18+N18+O18+O19</f>
        <v>0</v>
      </c>
      <c r="Q15" s="259" t="s">
        <v>153</v>
      </c>
      <c r="R15" s="274">
        <f>$O$15+$G$15</f>
        <v>0</v>
      </c>
    </row>
    <row r="16" spans="1:21" ht="51.75" customHeight="1" x14ac:dyDescent="0.25">
      <c r="A16" s="1" t="s">
        <v>144</v>
      </c>
      <c r="B16" s="2"/>
      <c r="C16" s="267"/>
      <c r="D16" s="267"/>
      <c r="E16" s="2"/>
      <c r="F16" s="2"/>
      <c r="G16" s="269" t="s">
        <v>145</v>
      </c>
      <c r="I16" s="3" t="s">
        <v>144</v>
      </c>
      <c r="J16" s="117"/>
      <c r="K16" s="117"/>
      <c r="L16" s="117"/>
      <c r="M16" s="117"/>
      <c r="N16" s="117"/>
      <c r="O16" s="265" t="s">
        <v>154</v>
      </c>
      <c r="Q16" s="246"/>
      <c r="R16" s="266"/>
    </row>
    <row r="17" spans="1:21" ht="162" customHeight="1" x14ac:dyDescent="0.25">
      <c r="A17" s="1" t="s">
        <v>146</v>
      </c>
      <c r="B17" s="107" t="s">
        <v>155</v>
      </c>
      <c r="C17" s="268" t="s">
        <v>156</v>
      </c>
      <c r="D17" s="268"/>
      <c r="E17" s="107" t="s">
        <v>157</v>
      </c>
      <c r="F17" s="107" t="s">
        <v>81</v>
      </c>
      <c r="G17" s="270"/>
      <c r="I17" s="4" t="s">
        <v>146</v>
      </c>
      <c r="J17" s="107" t="s">
        <v>158</v>
      </c>
      <c r="K17" s="107" t="s">
        <v>159</v>
      </c>
      <c r="L17" s="107" t="s">
        <v>160</v>
      </c>
      <c r="M17" s="107" t="s">
        <v>161</v>
      </c>
      <c r="N17" s="107" t="s">
        <v>162</v>
      </c>
      <c r="O17" s="266"/>
      <c r="Q17" s="246"/>
      <c r="R17" s="266"/>
    </row>
    <row r="18" spans="1:21" ht="16.5" thickBot="1" x14ac:dyDescent="0.3">
      <c r="A18" s="110" t="s">
        <v>149</v>
      </c>
      <c r="B18" s="111">
        <v>0</v>
      </c>
      <c r="C18" s="239">
        <v>0</v>
      </c>
      <c r="D18" s="240"/>
      <c r="E18" s="112">
        <v>0</v>
      </c>
      <c r="F18" s="112">
        <v>0</v>
      </c>
      <c r="G18" s="112">
        <v>0</v>
      </c>
      <c r="I18" s="110" t="s">
        <v>149</v>
      </c>
      <c r="J18" s="111">
        <v>0</v>
      </c>
      <c r="K18" s="111">
        <v>0</v>
      </c>
      <c r="L18" s="111">
        <v>0</v>
      </c>
      <c r="M18" s="111">
        <v>0</v>
      </c>
      <c r="N18" s="112">
        <v>0</v>
      </c>
      <c r="O18" s="112">
        <v>0</v>
      </c>
      <c r="Q18" s="260"/>
      <c r="R18" s="275"/>
    </row>
    <row r="19" spans="1:21" ht="16.5" thickBot="1" x14ac:dyDescent="0.3">
      <c r="I19" s="237"/>
      <c r="J19" s="237"/>
      <c r="K19" s="237"/>
      <c r="L19" s="237"/>
      <c r="M19" s="238"/>
      <c r="N19" s="19" t="s">
        <v>163</v>
      </c>
      <c r="O19" s="20">
        <v>0</v>
      </c>
    </row>
    <row r="20" spans="1:21" ht="15.75" thickBot="1" x14ac:dyDescent="0.3"/>
    <row r="21" spans="1:21" ht="31.5" customHeight="1" thickBot="1" x14ac:dyDescent="0.3">
      <c r="A21" s="279" t="s">
        <v>164</v>
      </c>
      <c r="B21" s="280"/>
      <c r="C21" s="280"/>
      <c r="D21" s="280"/>
      <c r="E21" s="280"/>
      <c r="F21" s="280"/>
      <c r="G21" s="280"/>
      <c r="H21" s="280"/>
      <c r="I21" s="281"/>
      <c r="J21" s="281"/>
      <c r="K21" s="281"/>
      <c r="L21" s="281"/>
      <c r="M21" s="281"/>
      <c r="N21" s="281"/>
      <c r="O21" s="282"/>
    </row>
    <row r="22" spans="1:21" ht="25.5" customHeight="1" x14ac:dyDescent="0.25">
      <c r="A22" s="271" t="s">
        <v>165</v>
      </c>
      <c r="B22" s="271"/>
      <c r="C22" s="271"/>
      <c r="D22" s="271"/>
      <c r="E22" s="271"/>
      <c r="F22" s="14" t="s">
        <v>151</v>
      </c>
      <c r="G22" s="113">
        <f>B25+C25+D25+E25+F25+G25+G26</f>
        <v>0</v>
      </c>
      <c r="I22" s="259" t="s">
        <v>166</v>
      </c>
      <c r="J22" s="273"/>
      <c r="K22" s="273"/>
      <c r="L22" s="273"/>
      <c r="M22" s="273"/>
      <c r="N22" s="21" t="s">
        <v>151</v>
      </c>
      <c r="O22" s="22">
        <f>J25+L25+M25+N25+O26</f>
        <v>0</v>
      </c>
      <c r="Q22" s="259" t="s">
        <v>167</v>
      </c>
      <c r="R22" s="274" t="e">
        <f>INDEX('Puntuación (NO MOVER)'!E18:K23,'25'!O22,'25'!G22)</f>
        <v>#VALUE!</v>
      </c>
    </row>
    <row r="23" spans="1:21" ht="37.5" customHeight="1" x14ac:dyDescent="0.25">
      <c r="A23" s="4" t="s">
        <v>144</v>
      </c>
      <c r="B23" s="2"/>
      <c r="C23" s="2"/>
      <c r="D23" s="2"/>
      <c r="E23" s="2"/>
      <c r="F23" s="2"/>
      <c r="G23" s="5"/>
      <c r="I23" s="4" t="s">
        <v>144</v>
      </c>
      <c r="J23" s="267"/>
      <c r="K23" s="267"/>
      <c r="L23" s="2"/>
      <c r="M23" s="2"/>
      <c r="N23" s="187" t="s">
        <v>168</v>
      </c>
      <c r="O23" s="265"/>
      <c r="Q23" s="246"/>
      <c r="R23" s="266"/>
      <c r="T23" s="30"/>
      <c r="U23" s="30"/>
    </row>
    <row r="24" spans="1:21" ht="138.75" customHeight="1" x14ac:dyDescent="0.25">
      <c r="A24" s="3" t="s">
        <v>146</v>
      </c>
      <c r="B24" s="107" t="s">
        <v>169</v>
      </c>
      <c r="C24" s="107" t="s">
        <v>170</v>
      </c>
      <c r="D24" s="107" t="s">
        <v>93</v>
      </c>
      <c r="E24" s="107" t="s">
        <v>94</v>
      </c>
      <c r="F24" s="107" t="s">
        <v>95</v>
      </c>
      <c r="G24" s="116" t="s">
        <v>96</v>
      </c>
      <c r="I24" s="3" t="s">
        <v>146</v>
      </c>
      <c r="J24" s="268" t="s">
        <v>171</v>
      </c>
      <c r="K24" s="268"/>
      <c r="L24" s="39" t="s">
        <v>172</v>
      </c>
      <c r="M24" s="39" t="s">
        <v>173</v>
      </c>
      <c r="N24" s="187"/>
      <c r="O24" s="265"/>
      <c r="Q24" s="246"/>
      <c r="R24" s="266"/>
      <c r="T24" s="30"/>
      <c r="U24" s="30"/>
    </row>
    <row r="25" spans="1:21" ht="16.5" thickBot="1" x14ac:dyDescent="0.3">
      <c r="A25" s="110" t="s">
        <v>149</v>
      </c>
      <c r="B25" s="111">
        <v>0</v>
      </c>
      <c r="C25" s="112">
        <v>0</v>
      </c>
      <c r="D25" s="16">
        <v>0</v>
      </c>
      <c r="E25" s="112">
        <v>0</v>
      </c>
      <c r="F25" s="112">
        <v>0</v>
      </c>
      <c r="G25" s="112">
        <v>0</v>
      </c>
      <c r="I25" s="110" t="s">
        <v>149</v>
      </c>
      <c r="J25" s="283">
        <v>0</v>
      </c>
      <c r="K25" s="283"/>
      <c r="L25" s="111">
        <v>0</v>
      </c>
      <c r="M25" s="111">
        <v>0</v>
      </c>
      <c r="N25" s="284">
        <v>0</v>
      </c>
      <c r="O25" s="285"/>
      <c r="Q25" s="260"/>
      <c r="R25" s="275"/>
    </row>
    <row r="26" spans="1:21" ht="16.5" thickBot="1" x14ac:dyDescent="0.3">
      <c r="F26" s="19" t="s">
        <v>163</v>
      </c>
      <c r="G26" s="20">
        <v>0</v>
      </c>
      <c r="N26" s="19" t="s">
        <v>163</v>
      </c>
      <c r="O26" s="20">
        <v>0</v>
      </c>
    </row>
    <row r="29" spans="1:21" ht="29.25" customHeight="1" thickBot="1" x14ac:dyDescent="0.3">
      <c r="A29" s="277" t="s">
        <v>174</v>
      </c>
      <c r="B29" s="278"/>
      <c r="C29" s="278"/>
      <c r="D29" s="278"/>
      <c r="E29" s="278"/>
      <c r="F29" s="278"/>
      <c r="G29" s="278"/>
      <c r="H29" s="278"/>
      <c r="I29" s="278"/>
      <c r="J29" s="278"/>
      <c r="K29" s="278"/>
      <c r="L29" s="278"/>
      <c r="M29" s="278"/>
      <c r="N29" s="278"/>
      <c r="O29" s="278"/>
    </row>
    <row r="30" spans="1:21" ht="21" x14ac:dyDescent="0.25">
      <c r="A30" s="246" t="s">
        <v>175</v>
      </c>
      <c r="B30" s="247"/>
      <c r="C30" s="247"/>
      <c r="D30" s="247"/>
      <c r="E30" s="247"/>
      <c r="F30" s="12" t="s">
        <v>151</v>
      </c>
      <c r="G30" s="23">
        <f>B33+C33+D33+F33+G33+G34</f>
        <v>0</v>
      </c>
      <c r="I30" s="259" t="s">
        <v>176</v>
      </c>
      <c r="J30" s="273"/>
      <c r="K30" s="273"/>
      <c r="L30" s="273"/>
      <c r="M30" s="273"/>
      <c r="N30" s="21" t="s">
        <v>151</v>
      </c>
      <c r="O30" s="22">
        <f>J33+K33+L33+M33+N33+O33+O34</f>
        <v>0</v>
      </c>
      <c r="Q30" s="259" t="s">
        <v>177</v>
      </c>
      <c r="R30" s="274" t="e">
        <f>INDEX('Puntuación (NO MOVER)'!P6:V12,'25'!G30,'25'!O30)</f>
        <v>#VALUE!</v>
      </c>
    </row>
    <row r="31" spans="1:21" ht="42.75" customHeight="1" x14ac:dyDescent="0.25">
      <c r="A31" s="4" t="s">
        <v>144</v>
      </c>
      <c r="B31" s="2"/>
      <c r="C31" s="2"/>
      <c r="D31" s="253"/>
      <c r="E31" s="254"/>
      <c r="F31" s="2"/>
      <c r="G31" s="5"/>
      <c r="I31" s="4" t="s">
        <v>144</v>
      </c>
      <c r="J31" s="2"/>
      <c r="K31" s="2"/>
      <c r="L31" s="2"/>
      <c r="M31" s="2"/>
      <c r="N31" s="2"/>
      <c r="O31" s="276" t="s">
        <v>178</v>
      </c>
      <c r="Q31" s="246"/>
      <c r="R31" s="266"/>
    </row>
    <row r="32" spans="1:21" ht="123.75" customHeight="1" x14ac:dyDescent="0.25">
      <c r="A32" s="4" t="s">
        <v>146</v>
      </c>
      <c r="B32" s="107" t="s">
        <v>179</v>
      </c>
      <c r="C32" s="107" t="s">
        <v>180</v>
      </c>
      <c r="D32" s="255" t="s">
        <v>181</v>
      </c>
      <c r="E32" s="256"/>
      <c r="F32" s="107" t="s">
        <v>182</v>
      </c>
      <c r="G32" s="116" t="s">
        <v>108</v>
      </c>
      <c r="I32" s="4" t="s">
        <v>146</v>
      </c>
      <c r="J32" s="107" t="s">
        <v>183</v>
      </c>
      <c r="K32" s="26" t="s">
        <v>184</v>
      </c>
      <c r="L32" s="107" t="s">
        <v>185</v>
      </c>
      <c r="M32" s="107" t="s">
        <v>186</v>
      </c>
      <c r="N32" s="107" t="s">
        <v>187</v>
      </c>
      <c r="O32" s="276"/>
      <c r="Q32" s="246"/>
      <c r="R32" s="266"/>
    </row>
    <row r="33" spans="1:19" ht="16.5" thickBot="1" x14ac:dyDescent="0.3">
      <c r="A33" s="110" t="s">
        <v>149</v>
      </c>
      <c r="B33" s="16">
        <v>0</v>
      </c>
      <c r="C33" s="16">
        <v>0</v>
      </c>
      <c r="D33" s="257">
        <v>0</v>
      </c>
      <c r="E33" s="258"/>
      <c r="F33" s="29">
        <v>0</v>
      </c>
      <c r="G33" s="29">
        <v>0</v>
      </c>
      <c r="I33" s="110" t="s">
        <v>149</v>
      </c>
      <c r="J33" s="111">
        <v>0</v>
      </c>
      <c r="K33" s="111">
        <v>0</v>
      </c>
      <c r="L33" s="112">
        <v>0</v>
      </c>
      <c r="M33" s="112">
        <v>0</v>
      </c>
      <c r="N33" s="112">
        <v>0</v>
      </c>
      <c r="O33" s="112">
        <v>0</v>
      </c>
      <c r="Q33" s="260"/>
      <c r="R33" s="275"/>
    </row>
    <row r="34" spans="1:19" ht="16.5" thickBot="1" x14ac:dyDescent="0.3">
      <c r="F34" s="19" t="s">
        <v>163</v>
      </c>
      <c r="G34" s="20">
        <v>0</v>
      </c>
      <c r="N34" s="24" t="s">
        <v>163</v>
      </c>
      <c r="O34" s="25">
        <v>0</v>
      </c>
    </row>
    <row r="38" spans="1:19" ht="15.75" thickBot="1" x14ac:dyDescent="0.3"/>
    <row r="39" spans="1:19" ht="45" x14ac:dyDescent="0.25">
      <c r="C39" s="397" t="s">
        <v>188</v>
      </c>
      <c r="D39" s="398"/>
      <c r="E39" s="398"/>
      <c r="F39" s="273" t="s">
        <v>189</v>
      </c>
      <c r="G39" s="273"/>
      <c r="H39" s="114" t="s">
        <v>190</v>
      </c>
      <c r="I39" s="114" t="s">
        <v>191</v>
      </c>
      <c r="J39" s="27" t="s">
        <v>192</v>
      </c>
      <c r="K39" s="114" t="s">
        <v>193</v>
      </c>
      <c r="L39" s="43" t="s">
        <v>194</v>
      </c>
      <c r="M39" s="250" t="s">
        <v>195</v>
      </c>
      <c r="N39" s="251"/>
      <c r="O39" s="251"/>
      <c r="P39" s="251"/>
      <c r="Q39" s="251"/>
      <c r="R39" s="251"/>
      <c r="S39" s="252"/>
    </row>
    <row r="40" spans="1:19" ht="150" customHeight="1" thickBot="1" x14ac:dyDescent="0.3">
      <c r="C40" s="417"/>
      <c r="D40" s="418"/>
      <c r="E40" s="418"/>
      <c r="F40" s="419" t="e">
        <f>$U$9</f>
        <v>#VALUE!</v>
      </c>
      <c r="G40" s="419"/>
      <c r="H40" s="108" t="e">
        <f>$R$22</f>
        <v>#VALUE!</v>
      </c>
      <c r="I40" s="108" t="e">
        <f>$R$30</f>
        <v>#VALUE!</v>
      </c>
      <c r="J40" s="28" t="e">
        <f>INDEX('Puntuación (NO MOVER)'!O17:W25,'25'!H40,'25'!I40)</f>
        <v>#VALUE!</v>
      </c>
      <c r="K40" s="108" t="e">
        <f>INDEX('Puntuación (NO MOVER)'!AD5:AM14,'25'!F40,'25'!J40)</f>
        <v>#VALUE!</v>
      </c>
      <c r="L40" s="44" t="e">
        <f>IF(K40&gt;5,"RIESGO ALTO","RIESGO BAJO")</f>
        <v>#VALUE!</v>
      </c>
      <c r="M40" s="420" t="s">
        <v>196</v>
      </c>
      <c r="N40" s="421"/>
      <c r="O40" s="421"/>
      <c r="P40" s="421"/>
      <c r="Q40" s="421"/>
      <c r="R40" s="421"/>
      <c r="S40" s="421"/>
    </row>
    <row r="41" spans="1:19" ht="162" customHeight="1" thickBot="1" x14ac:dyDescent="0.3">
      <c r="C41" s="397" t="s">
        <v>197</v>
      </c>
      <c r="D41" s="398"/>
      <c r="E41" s="399"/>
      <c r="F41" s="400"/>
      <c r="G41" s="401"/>
      <c r="H41" s="401"/>
      <c r="I41" s="401"/>
      <c r="J41" s="401"/>
      <c r="K41" s="401"/>
      <c r="L41" s="402"/>
    </row>
  </sheetData>
  <mergeCells count="61">
    <mergeCell ref="Q30:Q33"/>
    <mergeCell ref="C41:E41"/>
    <mergeCell ref="F41:L41"/>
    <mergeCell ref="C39:E39"/>
    <mergeCell ref="F39:G39"/>
    <mergeCell ref="M39:S39"/>
    <mergeCell ref="C40:E40"/>
    <mergeCell ref="F40:G40"/>
    <mergeCell ref="M40:S40"/>
    <mergeCell ref="R30:R33"/>
    <mergeCell ref="D31:E31"/>
    <mergeCell ref="O31:O32"/>
    <mergeCell ref="D32:E32"/>
    <mergeCell ref="D33:E33"/>
    <mergeCell ref="A30:E30"/>
    <mergeCell ref="I30:M30"/>
    <mergeCell ref="I19:M19"/>
    <mergeCell ref="A21:O21"/>
    <mergeCell ref="A22:E22"/>
    <mergeCell ref="I22:M22"/>
    <mergeCell ref="A29:O29"/>
    <mergeCell ref="Q22:Q25"/>
    <mergeCell ref="N25:O25"/>
    <mergeCell ref="R22:R25"/>
    <mergeCell ref="J23:K23"/>
    <mergeCell ref="N23:O24"/>
    <mergeCell ref="J24:K24"/>
    <mergeCell ref="J25:K25"/>
    <mergeCell ref="A15:E15"/>
    <mergeCell ref="I15:M15"/>
    <mergeCell ref="Q15:Q18"/>
    <mergeCell ref="R15:R18"/>
    <mergeCell ref="C16:D16"/>
    <mergeCell ref="G16:G17"/>
    <mergeCell ref="O16:O17"/>
    <mergeCell ref="C17:D17"/>
    <mergeCell ref="C18:D18"/>
    <mergeCell ref="Q9:Q12"/>
    <mergeCell ref="R9:R12"/>
    <mergeCell ref="T9:T12"/>
    <mergeCell ref="U9:U12"/>
    <mergeCell ref="G10:G11"/>
    <mergeCell ref="J10:K10"/>
    <mergeCell ref="N10:O11"/>
    <mergeCell ref="J11:K11"/>
    <mergeCell ref="J12:K12"/>
    <mergeCell ref="N12:O12"/>
    <mergeCell ref="A9:E9"/>
    <mergeCell ref="I9:M9"/>
    <mergeCell ref="A1:O1"/>
    <mergeCell ref="B2:I2"/>
    <mergeCell ref="K2:O2"/>
    <mergeCell ref="B3:I3"/>
    <mergeCell ref="K3:O3"/>
    <mergeCell ref="B4:I4"/>
    <mergeCell ref="K4:O4"/>
    <mergeCell ref="A5:O5"/>
    <mergeCell ref="A6:B6"/>
    <mergeCell ref="C6:I6"/>
    <mergeCell ref="K6:O6"/>
    <mergeCell ref="A7:O8"/>
  </mergeCells>
  <conditionalFormatting sqref="L40">
    <cfRule type="containsText" dxfId="1" priority="1" operator="containsText" text="RIESGO BAJO">
      <formula>NOT(ISERROR(SEARCH("RIESGO BAJO",L40)))</formula>
    </cfRule>
    <cfRule type="containsText" dxfId="0" priority="2" operator="containsText" text="RIESGO ALTO">
      <formula>NOT(ISERROR(SEARCH("RIESGO ALTO",L40)))</formula>
    </cfRule>
  </conditionalFormatting>
  <dataValidations count="5">
    <dataValidation type="list" allowBlank="1" showInputMessage="1" showErrorMessage="1" sqref="O19 G26 O26 G34 O34" xr:uid="{00000000-0002-0000-1D00-000000000000}">
      <formula1>"-1,0,1"</formula1>
    </dataValidation>
    <dataValidation type="list" allowBlank="1" showInputMessage="1" showErrorMessage="1" sqref="B12 F12:G12 J12:K12 N12:O12 L33:O33 B18 E18:G18 J18 N18:O18 E25:G25 J25:K25 N25:O25 B33 F33:G33 J33 B25" xr:uid="{00000000-0002-0000-1D00-000001000000}">
      <formula1>"0,1"</formula1>
    </dataValidation>
    <dataValidation type="list" allowBlank="1" showInputMessage="1" showErrorMessage="1" sqref="C12:D12 L12:M12 C18:D18 K18:M18 L25:M25 C33:D33 K33" xr:uid="{00000000-0002-0000-1D00-000002000000}">
      <formula1>"0,2"</formula1>
    </dataValidation>
    <dataValidation type="list" allowBlank="1" showInputMessage="1" showErrorMessage="1" sqref="E12 D25" xr:uid="{00000000-0002-0000-1D00-000003000000}">
      <formula1>"0,3"</formula1>
    </dataValidation>
    <dataValidation type="list" allowBlank="1" showInputMessage="1" showErrorMessage="1" sqref="C25" xr:uid="{00000000-0002-0000-1D00-000004000000}">
      <formula1>"0,1,2,3"</formula1>
    </dataValidation>
  </dataValidation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48EBBDD35CE9547927A9310779D9AEE" ma:contentTypeVersion="12" ma:contentTypeDescription="Create a new document." ma:contentTypeScope="" ma:versionID="d2e585975c19f9472491d0884bddb875">
  <xsd:schema xmlns:xsd="http://www.w3.org/2001/XMLSchema" xmlns:xs="http://www.w3.org/2001/XMLSchema" xmlns:p="http://schemas.microsoft.com/office/2006/metadata/properties" xmlns:ns1="http://schemas.microsoft.com/sharepoint/v3" xmlns:ns2="8ecc83a6-9356-4581-8ec7-955d59ba38c2" xmlns:ns3="6538633e-1edc-418a-8892-0622c0eb0029" targetNamespace="http://schemas.microsoft.com/office/2006/metadata/properties" ma:root="true" ma:fieldsID="d5471320c8545cf7cbf00c4a0abb86c9" ns1:_="" ns2:_="" ns3:_="">
    <xsd:import namespace="http://schemas.microsoft.com/sharepoint/v3"/>
    <xsd:import namespace="8ecc83a6-9356-4581-8ec7-955d59ba38c2"/>
    <xsd:import namespace="6538633e-1edc-418a-8892-0622c0eb0029"/>
    <xsd:element name="properties">
      <xsd:complexType>
        <xsd:sequence>
          <xsd:element name="documentManagement">
            <xsd:complexType>
              <xsd:all>
                <xsd:element ref="ns2:MediaServiceMetadata" minOccurs="0"/>
                <xsd:element ref="ns2:MediaServiceFastMetadata" minOccurs="0"/>
                <xsd:element ref="ns1:_ip_UnifiedCompliancePolicyProperties" minOccurs="0"/>
                <xsd:element ref="ns1:_ip_UnifiedCompliancePolicyUIAction" minOccurs="0"/>
                <xsd:element ref="ns3:SharedWithUsers" minOccurs="0"/>
                <xsd:element ref="ns3:SharedWithDetails"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0" nillable="true" ma:displayName="Unified Compliance Policy Properties" ma:hidden="true" ma:internalName="_ip_UnifiedCompliancePolicyProperties">
      <xsd:simpleType>
        <xsd:restriction base="dms:Note"/>
      </xsd:simpleType>
    </xsd:element>
    <xsd:element name="_ip_UnifiedCompliancePolicyUIAction" ma:index="11"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ecc83a6-9356-4581-8ec7-955d59ba38c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538633e-1edc-418a-8892-0622c0eb002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documentManagement>
</p:properties>
</file>

<file path=customXml/itemProps1.xml><?xml version="1.0" encoding="utf-8"?>
<ds:datastoreItem xmlns:ds="http://schemas.openxmlformats.org/officeDocument/2006/customXml" ds:itemID="{757990E4-A48F-4B6D-B40A-DCA778A4199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8ecc83a6-9356-4581-8ec7-955d59ba38c2"/>
    <ds:schemaRef ds:uri="6538633e-1edc-418a-8892-0622c0eb002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6A95E0E-E039-45DC-9CB2-811DD2770434}">
  <ds:schemaRefs>
    <ds:schemaRef ds:uri="http://schemas.microsoft.com/sharepoint/v3/contenttype/forms"/>
  </ds:schemaRefs>
</ds:datastoreItem>
</file>

<file path=customXml/itemProps3.xml><?xml version="1.0" encoding="utf-8"?>
<ds:datastoreItem xmlns:ds="http://schemas.openxmlformats.org/officeDocument/2006/customXml" ds:itemID="{628CBC47-0173-478D-A61E-7D8CA3551429}">
  <ds:schemaRefs>
    <ds:schemaRef ds:uri="http://schemas.microsoft.com/office/2006/metadata/properties"/>
    <ds:schemaRef ds:uri="http://schemas.microsoft.com/office/infopath/2007/PartnerControls"/>
    <ds:schemaRef ds:uri="http://schemas.microsoft.com/sharepoint/v3"/>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30</vt:i4>
      </vt:variant>
    </vt:vector>
  </HeadingPairs>
  <TitlesOfParts>
    <vt:vector size="30" baseType="lpstr">
      <vt:lpstr>Puntuación (NO MOVER)</vt:lpstr>
      <vt:lpstr>PRESENTACIÓN</vt:lpstr>
      <vt:lpstr>CARACTERISTICAS DE LOS PT</vt:lpstr>
      <vt:lpstr>PUNTUACION ROSA</vt:lpstr>
      <vt:lpstr>MATRIZ DE HALLAZGOS Y MEJORAS</vt:lpstr>
      <vt:lpstr>1</vt:lpstr>
      <vt:lpstr>2</vt:lpstr>
      <vt:lpstr>3</vt:lpstr>
      <vt:lpstr>4</vt:lpstr>
      <vt:lpstr>5</vt:lpstr>
      <vt:lpstr>6</vt:lpstr>
      <vt:lpstr>7</vt:lpstr>
      <vt:lpstr>8</vt:lpstr>
      <vt:lpstr>9</vt:lpstr>
      <vt:lpstr>10</vt:lpstr>
      <vt:lpstr>11</vt:lpstr>
      <vt:lpstr>12</vt:lpstr>
      <vt:lpstr>13</vt:lpstr>
      <vt:lpstr>14</vt:lpstr>
      <vt:lpstr>15</vt:lpstr>
      <vt:lpstr>16</vt:lpstr>
      <vt:lpstr>17</vt:lpstr>
      <vt:lpstr>18</vt:lpstr>
      <vt:lpstr>19</vt:lpstr>
      <vt:lpstr>20</vt:lpstr>
      <vt:lpstr>21</vt:lpstr>
      <vt:lpstr>22</vt:lpstr>
      <vt:lpstr>23</vt:lpstr>
      <vt:lpstr>24</vt:lpstr>
      <vt:lpstr>25</vt:lpstr>
    </vt:vector>
  </TitlesOfParts>
  <Manager/>
  <Company>Suramericana de Seguros S.A.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Nataly Agudelo Aldana</dc:creator>
  <cp:keywords/>
  <dc:description/>
  <cp:lastModifiedBy>luzenith zambrano</cp:lastModifiedBy>
  <cp:revision/>
  <dcterms:created xsi:type="dcterms:W3CDTF">2018-02-09T13:13:42Z</dcterms:created>
  <dcterms:modified xsi:type="dcterms:W3CDTF">2024-11-19T22:28:20Z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0x010100D48EBBDD35CE9547927A9310779D9AEE</vt:lpwstr>
  </property>
</Properties>
</file>